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795" windowHeight="13020" activeTab="2"/>
  </bookViews>
  <sheets>
    <sheet name="Problem 10-1" sheetId="1" r:id="rId1"/>
    <sheet name="Problem 10-3" sheetId="3" r:id="rId2"/>
    <sheet name="Problem 10-5" sheetId="5" r:id="rId3"/>
  </sheets>
  <calcPr calcId="145621"/>
</workbook>
</file>

<file path=xl/calcChain.xml><?xml version="1.0" encoding="utf-8"?>
<calcChain xmlns="http://schemas.openxmlformats.org/spreadsheetml/2006/main">
  <c r="K11" i="5" l="1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10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3" i="5"/>
  <c r="G4" i="5"/>
  <c r="G5" i="5"/>
  <c r="G6" i="5"/>
  <c r="G7" i="5"/>
  <c r="G8" i="5"/>
  <c r="G9" i="5"/>
  <c r="G10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3" i="5"/>
  <c r="C4" i="5"/>
  <c r="D4" i="5"/>
  <c r="C5" i="5"/>
  <c r="D5" i="5"/>
  <c r="C6" i="5"/>
  <c r="D6" i="5"/>
  <c r="C7" i="5"/>
  <c r="D7" i="5"/>
  <c r="C8" i="5"/>
  <c r="D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C28" i="5"/>
  <c r="D28" i="5"/>
  <c r="C29" i="5"/>
  <c r="D29" i="5"/>
  <c r="C30" i="5"/>
  <c r="D30" i="5"/>
  <c r="C31" i="5"/>
  <c r="D31" i="5"/>
  <c r="C32" i="5"/>
  <c r="D32" i="5"/>
  <c r="C33" i="5"/>
  <c r="D33" i="5"/>
  <c r="C34" i="5"/>
  <c r="D34" i="5"/>
  <c r="C35" i="5"/>
  <c r="D35" i="5"/>
  <c r="C36" i="5"/>
  <c r="D36" i="5"/>
  <c r="C37" i="5"/>
  <c r="D37" i="5"/>
  <c r="C38" i="5"/>
  <c r="D38" i="5"/>
  <c r="C39" i="5"/>
  <c r="D39" i="5"/>
  <c r="C40" i="5"/>
  <c r="D40" i="5"/>
  <c r="C41" i="5"/>
  <c r="D41" i="5"/>
  <c r="C42" i="5"/>
  <c r="D42" i="5"/>
  <c r="C43" i="5"/>
  <c r="D43" i="5"/>
  <c r="C44" i="5"/>
  <c r="D44" i="5"/>
  <c r="C45" i="5"/>
  <c r="D45" i="5"/>
  <c r="C46" i="5"/>
  <c r="D46" i="5"/>
  <c r="C47" i="5"/>
  <c r="D47" i="5"/>
  <c r="C48" i="5"/>
  <c r="D48" i="5"/>
  <c r="C49" i="5"/>
  <c r="D49" i="5"/>
  <c r="C50" i="5"/>
  <c r="D50" i="5"/>
  <c r="C51" i="5"/>
  <c r="D51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C62" i="5"/>
  <c r="D62" i="5"/>
  <c r="C63" i="5"/>
  <c r="D63" i="5"/>
  <c r="C64" i="5"/>
  <c r="D64" i="5"/>
  <c r="C65" i="5"/>
  <c r="D65" i="5"/>
  <c r="C66" i="5"/>
  <c r="D66" i="5"/>
  <c r="C67" i="5"/>
  <c r="D67" i="5"/>
  <c r="C68" i="5"/>
  <c r="D68" i="5"/>
  <c r="C69" i="5"/>
  <c r="D69" i="5"/>
  <c r="C70" i="5"/>
  <c r="D70" i="5"/>
  <c r="C71" i="5"/>
  <c r="D71" i="5"/>
  <c r="C72" i="5"/>
  <c r="D72" i="5"/>
  <c r="C73" i="5"/>
  <c r="D73" i="5"/>
  <c r="C74" i="5"/>
  <c r="D74" i="5"/>
  <c r="C75" i="5"/>
  <c r="D75" i="5"/>
  <c r="C76" i="5"/>
  <c r="D76" i="5"/>
  <c r="C77" i="5"/>
  <c r="D77" i="5"/>
  <c r="C78" i="5"/>
  <c r="D78" i="5"/>
  <c r="C79" i="5"/>
  <c r="D79" i="5"/>
  <c r="C80" i="5"/>
  <c r="D80" i="5"/>
  <c r="C81" i="5"/>
  <c r="D81" i="5"/>
  <c r="C82" i="5"/>
  <c r="D82" i="5"/>
  <c r="C83" i="5"/>
  <c r="D83" i="5"/>
  <c r="C84" i="5"/>
  <c r="D84" i="5"/>
  <c r="C85" i="5"/>
  <c r="D85" i="5"/>
  <c r="C86" i="5"/>
  <c r="D86" i="5"/>
  <c r="C87" i="5"/>
  <c r="D87" i="5"/>
  <c r="C88" i="5"/>
  <c r="D88" i="5"/>
  <c r="C89" i="5"/>
  <c r="D89" i="5"/>
  <c r="C90" i="5"/>
  <c r="D90" i="5"/>
  <c r="C91" i="5"/>
  <c r="D91" i="5"/>
  <c r="C92" i="5"/>
  <c r="D92" i="5"/>
  <c r="C93" i="5"/>
  <c r="D93" i="5"/>
  <c r="C94" i="5"/>
  <c r="D94" i="5"/>
  <c r="C95" i="5"/>
  <c r="D95" i="5"/>
  <c r="C96" i="5"/>
  <c r="D96" i="5"/>
  <c r="C97" i="5"/>
  <c r="D97" i="5"/>
  <c r="C98" i="5"/>
  <c r="D98" i="5"/>
  <c r="C99" i="5"/>
  <c r="D99" i="5"/>
  <c r="C100" i="5"/>
  <c r="D100" i="5"/>
  <c r="C101" i="5"/>
  <c r="D101" i="5"/>
  <c r="C102" i="5"/>
  <c r="D102" i="5"/>
  <c r="C103" i="5"/>
  <c r="D103" i="5"/>
  <c r="C104" i="5"/>
  <c r="D104" i="5"/>
  <c r="C105" i="5"/>
  <c r="D105" i="5"/>
  <c r="C106" i="5"/>
  <c r="D106" i="5"/>
  <c r="C107" i="5"/>
  <c r="D107" i="5"/>
  <c r="C108" i="5"/>
  <c r="D108" i="5"/>
  <c r="C109" i="5"/>
  <c r="D109" i="5"/>
  <c r="C110" i="5"/>
  <c r="D110" i="5"/>
  <c r="C111" i="5"/>
  <c r="D111" i="5"/>
  <c r="C112" i="5"/>
  <c r="D112" i="5"/>
  <c r="C113" i="5"/>
  <c r="D113" i="5"/>
  <c r="C114" i="5"/>
  <c r="D114" i="5"/>
  <c r="C115" i="5"/>
  <c r="D115" i="5"/>
  <c r="C116" i="5"/>
  <c r="D116" i="5"/>
  <c r="C117" i="5"/>
  <c r="D117" i="5"/>
  <c r="C118" i="5"/>
  <c r="D118" i="5"/>
  <c r="C119" i="5"/>
  <c r="D119" i="5"/>
  <c r="C120" i="5"/>
  <c r="D120" i="5"/>
  <c r="C121" i="5"/>
  <c r="D121" i="5"/>
  <c r="C122" i="5"/>
  <c r="D122" i="5"/>
  <c r="C123" i="5"/>
  <c r="D123" i="5"/>
  <c r="C3" i="5"/>
  <c r="D3" i="5"/>
  <c r="F5" i="3"/>
  <c r="F6" i="3"/>
  <c r="G6" i="3"/>
  <c r="F7" i="3"/>
  <c r="F8" i="3"/>
  <c r="F9" i="3"/>
  <c r="F10" i="3"/>
  <c r="F11" i="3"/>
  <c r="G11" i="3"/>
  <c r="F12" i="3"/>
  <c r="G12" i="3"/>
  <c r="F13" i="3"/>
  <c r="F14" i="3"/>
  <c r="G14" i="3"/>
  <c r="F15" i="3"/>
  <c r="F16" i="3"/>
  <c r="F17" i="3"/>
  <c r="F18" i="3"/>
  <c r="F19" i="3"/>
  <c r="G19" i="3"/>
  <c r="F20" i="3"/>
  <c r="G20" i="3"/>
  <c r="F21" i="3"/>
  <c r="F22" i="3"/>
  <c r="G22" i="3"/>
  <c r="F23" i="3"/>
  <c r="F24" i="3"/>
  <c r="F25" i="3"/>
  <c r="F26" i="3"/>
  <c r="F27" i="3"/>
  <c r="G27" i="3"/>
  <c r="F28" i="3"/>
  <c r="G28" i="3"/>
  <c r="F29" i="3"/>
  <c r="F30" i="3"/>
  <c r="G30" i="3"/>
  <c r="F31" i="3"/>
  <c r="F32" i="3"/>
  <c r="F33" i="3"/>
  <c r="F34" i="3"/>
  <c r="F35" i="3"/>
  <c r="G35" i="3"/>
  <c r="F36" i="3"/>
  <c r="G36" i="3"/>
  <c r="F37" i="3"/>
  <c r="F38" i="3"/>
  <c r="G38" i="3"/>
  <c r="F39" i="3"/>
  <c r="F40" i="3"/>
  <c r="F41" i="3"/>
  <c r="F42" i="3"/>
  <c r="F43" i="3"/>
  <c r="G43" i="3"/>
  <c r="F44" i="3"/>
  <c r="G44" i="3"/>
  <c r="F45" i="3"/>
  <c r="F46" i="3"/>
  <c r="G46" i="3"/>
  <c r="F47" i="3"/>
  <c r="F48" i="3"/>
  <c r="F49" i="3"/>
  <c r="F50" i="3"/>
  <c r="F51" i="3"/>
  <c r="G51" i="3"/>
  <c r="F52" i="3"/>
  <c r="G52" i="3"/>
  <c r="F53" i="3"/>
  <c r="F54" i="3"/>
  <c r="G54" i="3"/>
  <c r="F55" i="3"/>
  <c r="F56" i="3"/>
  <c r="F57" i="3"/>
  <c r="F58" i="3"/>
  <c r="F59" i="3"/>
  <c r="G59" i="3"/>
  <c r="F60" i="3"/>
  <c r="G60" i="3"/>
  <c r="F61" i="3"/>
  <c r="F62" i="3"/>
  <c r="G62" i="3"/>
  <c r="F63" i="3"/>
  <c r="F64" i="3"/>
  <c r="F65" i="3"/>
  <c r="F66" i="3"/>
  <c r="F67" i="3"/>
  <c r="G67" i="3"/>
  <c r="F68" i="3"/>
  <c r="G68" i="3"/>
  <c r="F69" i="3"/>
  <c r="F70" i="3"/>
  <c r="G70" i="3"/>
  <c r="F71" i="3"/>
  <c r="F72" i="3"/>
  <c r="F73" i="3"/>
  <c r="F74" i="3"/>
  <c r="F75" i="3"/>
  <c r="G75" i="3"/>
  <c r="F76" i="3"/>
  <c r="G76" i="3"/>
  <c r="F77" i="3"/>
  <c r="F78" i="3"/>
  <c r="G78" i="3"/>
  <c r="F79" i="3"/>
  <c r="F80" i="3"/>
  <c r="F81" i="3"/>
  <c r="F82" i="3"/>
  <c r="F83" i="3"/>
  <c r="G83" i="3"/>
  <c r="F84" i="3"/>
  <c r="G84" i="3"/>
  <c r="F85" i="3"/>
  <c r="F86" i="3"/>
  <c r="G86" i="3"/>
  <c r="F87" i="3"/>
  <c r="F88" i="3"/>
  <c r="F89" i="3"/>
  <c r="F90" i="3"/>
  <c r="F91" i="3"/>
  <c r="G91" i="3"/>
  <c r="F92" i="3"/>
  <c r="G92" i="3"/>
  <c r="F93" i="3"/>
  <c r="F94" i="3"/>
  <c r="G94" i="3"/>
  <c r="F95" i="3"/>
  <c r="F96" i="3"/>
  <c r="F97" i="3"/>
  <c r="F98" i="3"/>
  <c r="F99" i="3"/>
  <c r="G99" i="3"/>
  <c r="F100" i="3"/>
  <c r="G100" i="3"/>
  <c r="F101" i="3"/>
  <c r="F102" i="3"/>
  <c r="G102" i="3"/>
  <c r="F103" i="3"/>
  <c r="F104" i="3"/>
  <c r="F4" i="3"/>
  <c r="B5" i="3"/>
  <c r="C5" i="3"/>
  <c r="B6" i="3"/>
  <c r="B7" i="3"/>
  <c r="C7" i="3"/>
  <c r="B8" i="3"/>
  <c r="B9" i="3"/>
  <c r="C9" i="3"/>
  <c r="B10" i="3"/>
  <c r="C10" i="3"/>
  <c r="B11" i="3"/>
  <c r="C11" i="3"/>
  <c r="B12" i="3"/>
  <c r="B13" i="3"/>
  <c r="C13" i="3"/>
  <c r="B14" i="3"/>
  <c r="B15" i="3"/>
  <c r="C15" i="3"/>
  <c r="B16" i="3"/>
  <c r="B17" i="3"/>
  <c r="C17" i="3"/>
  <c r="B18" i="3"/>
  <c r="C18" i="3"/>
  <c r="B19" i="3"/>
  <c r="C19" i="3"/>
  <c r="B20" i="3"/>
  <c r="B21" i="3"/>
  <c r="C21" i="3"/>
  <c r="B22" i="3"/>
  <c r="B23" i="3"/>
  <c r="C23" i="3"/>
  <c r="B24" i="3"/>
  <c r="B25" i="3"/>
  <c r="C25" i="3"/>
  <c r="B26" i="3"/>
  <c r="C26" i="3"/>
  <c r="B27" i="3"/>
  <c r="C27" i="3"/>
  <c r="B28" i="3"/>
  <c r="B29" i="3"/>
  <c r="C29" i="3"/>
  <c r="B30" i="3"/>
  <c r="B31" i="3"/>
  <c r="C31" i="3"/>
  <c r="B32" i="3"/>
  <c r="B33" i="3"/>
  <c r="C33" i="3"/>
  <c r="B34" i="3"/>
  <c r="C34" i="3"/>
  <c r="B35" i="3"/>
  <c r="C35" i="3"/>
  <c r="B36" i="3"/>
  <c r="B37" i="3"/>
  <c r="C37" i="3"/>
  <c r="B38" i="3"/>
  <c r="B39" i="3"/>
  <c r="C39" i="3"/>
  <c r="B40" i="3"/>
  <c r="B41" i="3"/>
  <c r="C41" i="3"/>
  <c r="B42" i="3"/>
  <c r="C42" i="3"/>
  <c r="B43" i="3"/>
  <c r="C43" i="3"/>
  <c r="B44" i="3"/>
  <c r="B45" i="3"/>
  <c r="C45" i="3"/>
  <c r="B46" i="3"/>
  <c r="B47" i="3"/>
  <c r="C47" i="3"/>
  <c r="B48" i="3"/>
  <c r="B49" i="3"/>
  <c r="C49" i="3"/>
  <c r="B50" i="3"/>
  <c r="C50" i="3"/>
  <c r="B51" i="3"/>
  <c r="C51" i="3"/>
  <c r="B52" i="3"/>
  <c r="B53" i="3"/>
  <c r="C53" i="3"/>
  <c r="B54" i="3"/>
  <c r="B55" i="3"/>
  <c r="C55" i="3"/>
  <c r="B56" i="3"/>
  <c r="B57" i="3"/>
  <c r="C57" i="3"/>
  <c r="B58" i="3"/>
  <c r="C58" i="3"/>
  <c r="B59" i="3"/>
  <c r="C59" i="3"/>
  <c r="B60" i="3"/>
  <c r="B61" i="3"/>
  <c r="C61" i="3"/>
  <c r="B62" i="3"/>
  <c r="B63" i="3"/>
  <c r="C63" i="3"/>
  <c r="B64" i="3"/>
  <c r="B65" i="3"/>
  <c r="C65" i="3"/>
  <c r="B66" i="3"/>
  <c r="C66" i="3"/>
  <c r="B67" i="3"/>
  <c r="C67" i="3"/>
  <c r="B68" i="3"/>
  <c r="B69" i="3"/>
  <c r="C69" i="3"/>
  <c r="B70" i="3"/>
  <c r="B71" i="3"/>
  <c r="C71" i="3"/>
  <c r="B72" i="3"/>
  <c r="B73" i="3"/>
  <c r="C73" i="3"/>
  <c r="B74" i="3"/>
  <c r="C74" i="3"/>
  <c r="B75" i="3"/>
  <c r="C75" i="3"/>
  <c r="B76" i="3"/>
  <c r="B77" i="3"/>
  <c r="C77" i="3"/>
  <c r="B78" i="3"/>
  <c r="B79" i="3"/>
  <c r="C79" i="3"/>
  <c r="B80" i="3"/>
  <c r="B81" i="3"/>
  <c r="C81" i="3"/>
  <c r="B82" i="3"/>
  <c r="C82" i="3"/>
  <c r="B83" i="3"/>
  <c r="C83" i="3"/>
  <c r="B84" i="3"/>
  <c r="B85" i="3"/>
  <c r="C85" i="3"/>
  <c r="B86" i="3"/>
  <c r="B87" i="3"/>
  <c r="C87" i="3"/>
  <c r="B88" i="3"/>
  <c r="B89" i="3"/>
  <c r="C89" i="3"/>
  <c r="B90" i="3"/>
  <c r="B91" i="3"/>
  <c r="C91" i="3"/>
  <c r="B92" i="3"/>
  <c r="B93" i="3"/>
  <c r="C93" i="3"/>
  <c r="B94" i="3"/>
  <c r="B95" i="3"/>
  <c r="C95" i="3"/>
  <c r="B96" i="3"/>
  <c r="B97" i="3"/>
  <c r="C97" i="3"/>
  <c r="B98" i="3"/>
  <c r="B99" i="3"/>
  <c r="C99" i="3"/>
  <c r="B100" i="3"/>
  <c r="B101" i="3"/>
  <c r="C101" i="3"/>
  <c r="B102" i="3"/>
  <c r="B103" i="3"/>
  <c r="C103" i="3"/>
  <c r="B104" i="3"/>
  <c r="B4" i="3"/>
  <c r="G4" i="3"/>
  <c r="G5" i="3"/>
  <c r="G7" i="3"/>
  <c r="G8" i="3"/>
  <c r="G9" i="3"/>
  <c r="G10" i="3"/>
  <c r="G13" i="3"/>
  <c r="G15" i="3"/>
  <c r="G16" i="3"/>
  <c r="G17" i="3"/>
  <c r="G18" i="3"/>
  <c r="G21" i="3"/>
  <c r="G23" i="3"/>
  <c r="G24" i="3"/>
  <c r="G25" i="3"/>
  <c r="G26" i="3"/>
  <c r="G29" i="3"/>
  <c r="G31" i="3"/>
  <c r="G32" i="3"/>
  <c r="G33" i="3"/>
  <c r="G34" i="3"/>
  <c r="G37" i="3"/>
  <c r="G39" i="3"/>
  <c r="G40" i="3"/>
  <c r="G41" i="3"/>
  <c r="G42" i="3"/>
  <c r="G45" i="3"/>
  <c r="G47" i="3"/>
  <c r="G48" i="3"/>
  <c r="G49" i="3"/>
  <c r="G50" i="3"/>
  <c r="G53" i="3"/>
  <c r="G55" i="3"/>
  <c r="G56" i="3"/>
  <c r="G57" i="3"/>
  <c r="G58" i="3"/>
  <c r="G61" i="3"/>
  <c r="G63" i="3"/>
  <c r="G64" i="3"/>
  <c r="G65" i="3"/>
  <c r="G66" i="3"/>
  <c r="G69" i="3"/>
  <c r="G71" i="3"/>
  <c r="G72" i="3"/>
  <c r="G73" i="3"/>
  <c r="G74" i="3"/>
  <c r="G77" i="3"/>
  <c r="G79" i="3"/>
  <c r="G80" i="3"/>
  <c r="G81" i="3"/>
  <c r="G82" i="3"/>
  <c r="G85" i="3"/>
  <c r="G87" i="3"/>
  <c r="G88" i="3"/>
  <c r="G89" i="3"/>
  <c r="G90" i="3"/>
  <c r="G93" i="3"/>
  <c r="G95" i="3"/>
  <c r="G96" i="3"/>
  <c r="G97" i="3"/>
  <c r="G98" i="3"/>
  <c r="G101" i="3"/>
  <c r="G103" i="3"/>
  <c r="G104" i="3"/>
  <c r="C4" i="3"/>
  <c r="D5" i="3"/>
  <c r="C6" i="3"/>
  <c r="C8" i="3"/>
  <c r="C12" i="3"/>
  <c r="C14" i="3"/>
  <c r="C16" i="3"/>
  <c r="C20" i="3"/>
  <c r="C22" i="3"/>
  <c r="C24" i="3"/>
  <c r="C28" i="3"/>
  <c r="C30" i="3"/>
  <c r="C32" i="3"/>
  <c r="C36" i="3"/>
  <c r="C38" i="3"/>
  <c r="C40" i="3"/>
  <c r="C44" i="3"/>
  <c r="C46" i="3"/>
  <c r="C48" i="3"/>
  <c r="C52" i="3"/>
  <c r="C54" i="3"/>
  <c r="C56" i="3"/>
  <c r="C60" i="3"/>
  <c r="C62" i="3"/>
  <c r="C64" i="3"/>
  <c r="C68" i="3"/>
  <c r="C70" i="3"/>
  <c r="C72" i="3"/>
  <c r="C76" i="3"/>
  <c r="C78" i="3"/>
  <c r="C80" i="3"/>
  <c r="C84" i="3"/>
  <c r="C86" i="3"/>
  <c r="C88" i="3"/>
  <c r="C90" i="3"/>
  <c r="C92" i="3"/>
  <c r="C94" i="3"/>
  <c r="C96" i="3"/>
  <c r="C98" i="3"/>
  <c r="C100" i="3"/>
  <c r="C102" i="3"/>
  <c r="C104" i="3"/>
  <c r="F5" i="1"/>
  <c r="G5" i="1"/>
  <c r="F4" i="1"/>
  <c r="G4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59" i="1"/>
  <c r="G259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4" i="1"/>
  <c r="G334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4" i="1"/>
  <c r="G344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F356" i="1"/>
  <c r="G356" i="1"/>
  <c r="F357" i="1"/>
  <c r="G357" i="1"/>
  <c r="F358" i="1"/>
  <c r="G358" i="1"/>
  <c r="F359" i="1"/>
  <c r="G359" i="1"/>
  <c r="F360" i="1"/>
  <c r="G360" i="1"/>
  <c r="F361" i="1"/>
  <c r="G361" i="1"/>
  <c r="F362" i="1"/>
  <c r="G362" i="1"/>
  <c r="F363" i="1"/>
  <c r="G363" i="1"/>
  <c r="F364" i="1"/>
  <c r="G364" i="1"/>
  <c r="F365" i="1"/>
  <c r="G365" i="1"/>
  <c r="F366" i="1"/>
  <c r="G366" i="1"/>
  <c r="F367" i="1"/>
  <c r="G367" i="1"/>
  <c r="F368" i="1"/>
  <c r="G368" i="1"/>
  <c r="F369" i="1"/>
  <c r="G369" i="1"/>
  <c r="F370" i="1"/>
  <c r="G370" i="1"/>
  <c r="F371" i="1"/>
  <c r="G371" i="1"/>
  <c r="F372" i="1"/>
  <c r="G372" i="1"/>
  <c r="F373" i="1"/>
  <c r="G373" i="1"/>
  <c r="F374" i="1"/>
  <c r="G374" i="1"/>
  <c r="F375" i="1"/>
  <c r="G375" i="1"/>
  <c r="F376" i="1"/>
  <c r="G376" i="1"/>
  <c r="F377" i="1"/>
  <c r="G377" i="1"/>
  <c r="F378" i="1"/>
  <c r="G378" i="1"/>
  <c r="F379" i="1"/>
  <c r="G379" i="1"/>
  <c r="F380" i="1"/>
  <c r="G380" i="1"/>
  <c r="F381" i="1"/>
  <c r="G381" i="1"/>
  <c r="F382" i="1"/>
  <c r="G382" i="1"/>
  <c r="F383" i="1"/>
  <c r="G383" i="1"/>
  <c r="F384" i="1"/>
  <c r="G384" i="1"/>
  <c r="F385" i="1"/>
  <c r="G385" i="1"/>
  <c r="F386" i="1"/>
  <c r="G386" i="1"/>
  <c r="F387" i="1"/>
  <c r="G387" i="1"/>
  <c r="F388" i="1"/>
  <c r="G388" i="1"/>
  <c r="F389" i="1"/>
  <c r="G389" i="1"/>
  <c r="F390" i="1"/>
  <c r="G390" i="1"/>
  <c r="F391" i="1"/>
  <c r="G391" i="1"/>
  <c r="F392" i="1"/>
  <c r="G392" i="1"/>
  <c r="F393" i="1"/>
  <c r="G393" i="1"/>
  <c r="F394" i="1"/>
  <c r="G394" i="1"/>
  <c r="F395" i="1"/>
  <c r="G395" i="1"/>
  <c r="F396" i="1"/>
  <c r="G396" i="1"/>
  <c r="F397" i="1"/>
  <c r="G397" i="1"/>
  <c r="F398" i="1"/>
  <c r="G398" i="1"/>
  <c r="F399" i="1"/>
  <c r="G399" i="1"/>
  <c r="F400" i="1"/>
  <c r="G400" i="1"/>
  <c r="F401" i="1"/>
  <c r="G401" i="1"/>
  <c r="F402" i="1"/>
  <c r="G402" i="1"/>
  <c r="F403" i="1"/>
  <c r="G403" i="1"/>
  <c r="F404" i="1"/>
  <c r="G404" i="1"/>
  <c r="B5" i="1"/>
  <c r="C5" i="1"/>
  <c r="B4" i="1"/>
  <c r="C4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J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B254" i="1"/>
  <c r="C254" i="1"/>
  <c r="B255" i="1"/>
  <c r="C255" i="1"/>
  <c r="B256" i="1"/>
  <c r="C256" i="1"/>
  <c r="B257" i="1"/>
  <c r="C257" i="1"/>
  <c r="B258" i="1"/>
  <c r="C258" i="1"/>
  <c r="B259" i="1"/>
  <c r="C259" i="1"/>
  <c r="B260" i="1"/>
  <c r="C260" i="1"/>
  <c r="B261" i="1"/>
  <c r="C261" i="1"/>
  <c r="B262" i="1"/>
  <c r="C262" i="1"/>
  <c r="B263" i="1"/>
  <c r="C263" i="1"/>
  <c r="B264" i="1"/>
  <c r="C264" i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B273" i="1"/>
  <c r="C273" i="1"/>
  <c r="B274" i="1"/>
  <c r="C274" i="1"/>
  <c r="B275" i="1"/>
  <c r="C275" i="1"/>
  <c r="B276" i="1"/>
  <c r="C276" i="1"/>
  <c r="B277" i="1"/>
  <c r="C277" i="1"/>
  <c r="B278" i="1"/>
  <c r="C278" i="1"/>
  <c r="B279" i="1"/>
  <c r="C279" i="1"/>
  <c r="B280" i="1"/>
  <c r="C280" i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B316" i="1"/>
  <c r="C316" i="1"/>
  <c r="B317" i="1"/>
  <c r="C317" i="1"/>
  <c r="B318" i="1"/>
  <c r="C318" i="1"/>
  <c r="B319" i="1"/>
  <c r="C319" i="1"/>
  <c r="B320" i="1"/>
  <c r="C320" i="1"/>
  <c r="B321" i="1"/>
  <c r="C321" i="1"/>
  <c r="B322" i="1"/>
  <c r="C322" i="1"/>
  <c r="B323" i="1"/>
  <c r="C323" i="1"/>
  <c r="B324" i="1"/>
  <c r="C324" i="1"/>
  <c r="B325" i="1"/>
  <c r="C325" i="1"/>
  <c r="B326" i="1"/>
  <c r="C326" i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B335" i="1"/>
  <c r="C335" i="1"/>
  <c r="B336" i="1"/>
  <c r="C336" i="1"/>
  <c r="B337" i="1"/>
  <c r="C337" i="1"/>
  <c r="B338" i="1"/>
  <c r="C338" i="1"/>
  <c r="B339" i="1"/>
  <c r="C339" i="1"/>
  <c r="B340" i="1"/>
  <c r="C340" i="1"/>
  <c r="B341" i="1"/>
  <c r="C341" i="1"/>
  <c r="B342" i="1"/>
  <c r="C342" i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B372" i="1"/>
  <c r="C372" i="1"/>
  <c r="B373" i="1"/>
  <c r="C373" i="1"/>
  <c r="B374" i="1"/>
  <c r="C374" i="1"/>
  <c r="B375" i="1"/>
  <c r="C375" i="1"/>
  <c r="B376" i="1"/>
  <c r="C376" i="1"/>
  <c r="B377" i="1"/>
  <c r="C377" i="1"/>
  <c r="B378" i="1"/>
  <c r="C378" i="1"/>
  <c r="B379" i="1"/>
  <c r="C379" i="1"/>
  <c r="B380" i="1"/>
  <c r="C380" i="1"/>
  <c r="B381" i="1"/>
  <c r="C381" i="1"/>
  <c r="B382" i="1"/>
  <c r="C382" i="1"/>
  <c r="B383" i="1"/>
  <c r="C383" i="1"/>
  <c r="B384" i="1"/>
  <c r="C384" i="1"/>
  <c r="B385" i="1"/>
  <c r="C385" i="1"/>
  <c r="B386" i="1"/>
  <c r="C386" i="1"/>
  <c r="B387" i="1"/>
  <c r="C387" i="1"/>
  <c r="B388" i="1"/>
  <c r="C388" i="1"/>
  <c r="B389" i="1"/>
  <c r="C389" i="1"/>
  <c r="B390" i="1"/>
  <c r="C390" i="1"/>
  <c r="B391" i="1"/>
  <c r="C391" i="1"/>
  <c r="B392" i="1"/>
  <c r="C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K204" i="1"/>
  <c r="C20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</calcChain>
</file>

<file path=xl/sharedStrings.xml><?xml version="1.0" encoding="utf-8"?>
<sst xmlns="http://schemas.openxmlformats.org/spreadsheetml/2006/main" count="64" uniqueCount="31">
  <si>
    <t>Wavelength</t>
  </si>
  <si>
    <r>
      <t>(</t>
    </r>
    <r>
      <rPr>
        <sz val="10"/>
        <rFont val="Symbol"/>
        <family val="1"/>
        <charset val="2"/>
      </rPr>
      <t>m</t>
    </r>
    <r>
      <rPr>
        <sz val="10"/>
        <rFont val="Arial"/>
      </rPr>
      <t>m)</t>
    </r>
  </si>
  <si>
    <r>
      <t>(W m</t>
    </r>
    <r>
      <rPr>
        <vertAlign val="superscript"/>
        <sz val="10"/>
        <rFont val="Arial"/>
        <family val="2"/>
      </rPr>
      <t>-2</t>
    </r>
    <r>
      <rPr>
        <sz val="10"/>
        <rFont val="Arial"/>
      </rPr>
      <t>)</t>
    </r>
  </si>
  <si>
    <r>
      <t>(W-m</t>
    </r>
    <r>
      <rPr>
        <vertAlign val="superscript"/>
        <sz val="10"/>
        <rFont val="Arial"/>
        <family val="2"/>
      </rPr>
      <t>-2</t>
    </r>
    <r>
      <rPr>
        <sz val="10"/>
        <rFont val="Symbol"/>
        <family val="1"/>
        <charset val="2"/>
      </rPr>
      <t>m</t>
    </r>
    <r>
      <rPr>
        <sz val="10"/>
        <rFont val="Arial"/>
      </rPr>
      <t>m</t>
    </r>
    <r>
      <rPr>
        <vertAlign val="superscript"/>
        <sz val="10"/>
        <rFont val="Arial"/>
        <family val="2"/>
      </rPr>
      <t>-1</t>
    </r>
    <r>
      <rPr>
        <sz val="10"/>
        <rFont val="Arial"/>
      </rPr>
      <t>)</t>
    </r>
  </si>
  <si>
    <r>
      <t>∫</t>
    </r>
    <r>
      <rPr>
        <sz val="10"/>
        <rFont val="Symbol"/>
        <family val="1"/>
        <charset val="2"/>
      </rPr>
      <t>l</t>
    </r>
    <r>
      <rPr>
        <sz val="10"/>
        <rFont val="Arial"/>
      </rPr>
      <t>B</t>
    </r>
    <r>
      <rPr>
        <vertAlign val="subscript"/>
        <sz val="10"/>
        <rFont val="Symbol"/>
        <family val="1"/>
        <charset val="2"/>
      </rPr>
      <t>l</t>
    </r>
    <r>
      <rPr>
        <sz val="10"/>
        <rFont val="Arial"/>
      </rPr>
      <t>d</t>
    </r>
    <r>
      <rPr>
        <sz val="10"/>
        <rFont val="Symbol"/>
        <family val="1"/>
        <charset val="2"/>
      </rPr>
      <t>l</t>
    </r>
  </si>
  <si>
    <r>
      <t>(W-</t>
    </r>
    <r>
      <rPr>
        <sz val="10"/>
        <rFont val="Symbol"/>
        <family val="1"/>
        <charset val="2"/>
      </rPr>
      <t>m</t>
    </r>
    <r>
      <rPr>
        <sz val="10"/>
        <rFont val="Arial"/>
      </rPr>
      <t>m-m</t>
    </r>
    <r>
      <rPr>
        <vertAlign val="superscript"/>
        <sz val="10"/>
        <rFont val="Arial"/>
        <family val="2"/>
      </rPr>
      <t>-2</t>
    </r>
    <r>
      <rPr>
        <sz val="10"/>
        <rFont val="Arial"/>
      </rPr>
      <t>)</t>
    </r>
  </si>
  <si>
    <t>Approximation</t>
  </si>
  <si>
    <t>h</t>
  </si>
  <si>
    <t>Integral</t>
  </si>
  <si>
    <t>XXX</t>
  </si>
  <si>
    <t>D Integrand</t>
  </si>
  <si>
    <t>D Integral</t>
  </si>
  <si>
    <t>Chapter 10 ~ PROBLEM 10-1 SUGGESTED SOLUTION</t>
  </si>
  <si>
    <t>Extracted for Problem 10-2</t>
  </si>
  <si>
    <t>Chapter 10 PROBLEM 10-3 SUGGESTED SOLUTION</t>
  </si>
  <si>
    <t>Energy/photon</t>
  </si>
  <si>
    <t>Quotient*</t>
  </si>
  <si>
    <t>* Units are photons per</t>
  </si>
  <si>
    <t xml:space="preserve">     second per square</t>
  </si>
  <si>
    <t xml:space="preserve">     centimeter per</t>
  </si>
  <si>
    <t xml:space="preserve">     steradian per micron</t>
  </si>
  <si>
    <t>Chapter 10 ~ Problem 10-5 ~ Suggested Solution</t>
  </si>
  <si>
    <r>
      <t>B</t>
    </r>
    <r>
      <rPr>
        <vertAlign val="subscript"/>
        <sz val="12"/>
        <rFont val="Symbol"/>
        <family val="1"/>
        <charset val="2"/>
      </rPr>
      <t>l</t>
    </r>
    <r>
      <rPr>
        <sz val="12"/>
        <rFont val="Arial"/>
        <family val="2"/>
      </rPr>
      <t>(285)</t>
    </r>
  </si>
  <si>
    <r>
      <t>l</t>
    </r>
    <r>
      <rPr>
        <sz val="12"/>
        <rFont val="Arial"/>
        <family val="2"/>
      </rPr>
      <t>B</t>
    </r>
    <r>
      <rPr>
        <vertAlign val="subscript"/>
        <sz val="12"/>
        <rFont val="Symbol"/>
        <family val="1"/>
        <charset val="2"/>
      </rPr>
      <t>l</t>
    </r>
  </si>
  <si>
    <r>
      <t>∫</t>
    </r>
    <r>
      <rPr>
        <sz val="12"/>
        <rFont val="Symbol"/>
        <family val="1"/>
        <charset val="2"/>
      </rPr>
      <t>l</t>
    </r>
    <r>
      <rPr>
        <sz val="12"/>
        <rFont val="Arial"/>
        <family val="2"/>
      </rPr>
      <t>B</t>
    </r>
    <r>
      <rPr>
        <vertAlign val="subscript"/>
        <sz val="12"/>
        <rFont val="Symbol"/>
        <family val="1"/>
        <charset val="2"/>
      </rPr>
      <t>l</t>
    </r>
    <r>
      <rPr>
        <sz val="12"/>
        <rFont val="Arial"/>
        <family val="2"/>
      </rPr>
      <t>d</t>
    </r>
    <r>
      <rPr>
        <sz val="12"/>
        <rFont val="Symbol"/>
        <family val="1"/>
        <charset val="2"/>
      </rPr>
      <t>l</t>
    </r>
  </si>
  <si>
    <r>
      <t>B</t>
    </r>
    <r>
      <rPr>
        <vertAlign val="subscript"/>
        <sz val="12"/>
        <rFont val="Symbol"/>
        <family val="1"/>
        <charset val="2"/>
      </rPr>
      <t>l</t>
    </r>
    <r>
      <rPr>
        <sz val="12"/>
        <rFont val="Arial"/>
        <family val="2"/>
      </rPr>
      <t>(800)</t>
    </r>
  </si>
  <si>
    <r>
      <t>B</t>
    </r>
    <r>
      <rPr>
        <vertAlign val="subscript"/>
        <sz val="12"/>
        <rFont val="Symbol"/>
        <family val="1"/>
        <charset val="2"/>
      </rPr>
      <t>l</t>
    </r>
    <r>
      <rPr>
        <sz val="12"/>
        <rFont val="Arial"/>
        <family val="2"/>
      </rPr>
      <t>(233)</t>
    </r>
  </si>
  <si>
    <r>
      <t>B</t>
    </r>
    <r>
      <rPr>
        <vertAlign val="subscript"/>
        <sz val="12"/>
        <rFont val="Symbol"/>
        <family val="1"/>
        <charset val="2"/>
      </rPr>
      <t>l</t>
    </r>
    <r>
      <rPr>
        <sz val="12"/>
        <rFont val="Arial"/>
        <family val="2"/>
      </rPr>
      <t>(313)</t>
    </r>
  </si>
  <si>
    <r>
      <t>t</t>
    </r>
    <r>
      <rPr>
        <vertAlign val="subscript"/>
        <sz val="12"/>
        <rFont val="Arial"/>
        <family val="2"/>
      </rPr>
      <t>OPT</t>
    </r>
  </si>
  <si>
    <r>
      <t>t</t>
    </r>
    <r>
      <rPr>
        <vertAlign val="subscript"/>
        <sz val="12"/>
        <rFont val="Arial"/>
        <family val="2"/>
      </rPr>
      <t xml:space="preserve">OPT </t>
    </r>
    <r>
      <rPr>
        <sz val="12"/>
        <rFont val="Arial"/>
        <family val="2"/>
      </rPr>
      <t xml:space="preserve">x </t>
    </r>
    <r>
      <rPr>
        <sz val="12"/>
        <rFont val="Symbol"/>
        <family val="1"/>
        <charset val="2"/>
      </rPr>
      <t>h</t>
    </r>
  </si>
  <si>
    <r>
      <t>L</t>
    </r>
    <r>
      <rPr>
        <vertAlign val="subscript"/>
        <sz val="12"/>
        <rFont val="Symbol"/>
        <family val="1"/>
        <charset val="2"/>
      </rPr>
      <t>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</si>
</sst>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E+00"/>
  </numFmts>
  <fonts count="14" x14ac:knownFonts="1">
    <font>
      <sz val="10"/>
      <name val="Arial"/>
    </font>
    <font>
      <b/>
      <sz val="12"/>
      <name val="Tahoma"/>
      <family val="2"/>
    </font>
    <font>
      <sz val="10"/>
      <name val="Symbol"/>
      <family val="1"/>
      <charset val="2"/>
    </font>
    <font>
      <vertAlign val="subscript"/>
      <sz val="10"/>
      <name val="Symbol"/>
      <family val="1"/>
      <charset val="2"/>
    </font>
    <font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4"/>
      <name val="Tahoma"/>
      <family val="2"/>
    </font>
    <font>
      <sz val="14"/>
      <name val="Arial"/>
      <family val="2"/>
    </font>
    <font>
      <sz val="12"/>
      <name val="Arial"/>
      <family val="2"/>
    </font>
    <font>
      <vertAlign val="subscript"/>
      <sz val="12"/>
      <name val="Symbol"/>
      <family val="1"/>
      <charset val="2"/>
    </font>
    <font>
      <sz val="12"/>
      <name val="Symbol"/>
      <family val="1"/>
      <charset val="2"/>
    </font>
    <font>
      <vertAlign val="subscript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/>
      <top style="mediumDashed">
        <color indexed="10"/>
      </top>
      <bottom/>
      <diagonal/>
    </border>
    <border>
      <left/>
      <right/>
      <top style="mediumDashed">
        <color indexed="10"/>
      </top>
      <bottom/>
      <diagonal/>
    </border>
    <border>
      <left/>
      <right style="mediumDashed">
        <color indexed="10"/>
      </right>
      <top style="mediumDashed">
        <color indexed="10"/>
      </top>
      <bottom/>
      <diagonal/>
    </border>
    <border>
      <left style="mediumDashed">
        <color indexed="10"/>
      </left>
      <right/>
      <top/>
      <bottom/>
      <diagonal/>
    </border>
    <border>
      <left/>
      <right style="mediumDashed">
        <color indexed="10"/>
      </right>
      <top/>
      <bottom/>
      <diagonal/>
    </border>
    <border>
      <left style="mediumDashed">
        <color indexed="10"/>
      </left>
      <right/>
      <top/>
      <bottom style="mediumDashed">
        <color indexed="10"/>
      </bottom>
      <diagonal/>
    </border>
    <border>
      <left/>
      <right/>
      <top/>
      <bottom style="mediumDashed">
        <color indexed="10"/>
      </bottom>
      <diagonal/>
    </border>
    <border>
      <left/>
      <right style="mediumDashed">
        <color indexed="10"/>
      </right>
      <top/>
      <bottom style="mediumDashed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/>
    <xf numFmtId="2" fontId="0" fillId="0" borderId="6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NumberFormat="1" applyAlignment="1">
      <alignment horizontal="center"/>
    </xf>
    <xf numFmtId="0" fontId="7" fillId="0" borderId="0" xfId="0" applyFont="1"/>
    <xf numFmtId="11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0" borderId="0" xfId="0" applyFont="1"/>
    <xf numFmtId="166" fontId="0" fillId="0" borderId="0" xfId="0" applyNumberFormat="1" applyAlignment="1"/>
    <xf numFmtId="166" fontId="0" fillId="0" borderId="0" xfId="0" applyNumberFormat="1" applyFill="1" applyBorder="1" applyAlignment="1">
      <alignment horizontal="center"/>
    </xf>
    <xf numFmtId="166" fontId="0" fillId="4" borderId="11" xfId="0" applyNumberFormat="1" applyFill="1" applyBorder="1" applyAlignment="1">
      <alignment horizontal="center"/>
    </xf>
    <xf numFmtId="166" fontId="5" fillId="0" borderId="0" xfId="0" applyNumberFormat="1" applyFont="1" applyAlignment="1"/>
    <xf numFmtId="0" fontId="0" fillId="0" borderId="0" xfId="0" applyAlignment="1">
      <alignment horizontal="center"/>
    </xf>
    <xf numFmtId="2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center"/>
    </xf>
    <xf numFmtId="11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Optical Transmission Function
X Quantum Efficiency</a:t>
            </a:r>
          </a:p>
        </c:rich>
      </c:tx>
      <c:layout>
        <c:manualLayout>
          <c:xMode val="edge"/>
          <c:yMode val="edge"/>
          <c:x val="0.20254377180408559"/>
          <c:y val="1.22850122850122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55004139780985"/>
          <c:y val="0.22113022113022113"/>
          <c:w val="0.79795496068144667"/>
          <c:h val="0.638820638820638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10-5'!$B$2</c:f>
              <c:strCache>
                <c:ptCount val="1"/>
                <c:pt idx="0">
                  <c:v>tOPT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'Problem 10-5'!$A$3:$A$123</c:f>
              <c:numCache>
                <c:formatCode>0.00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'Problem 10-5'!$B$3:$B$123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0.9</c:v>
                </c:pt>
                <c:pt idx="23">
                  <c:v>0.9</c:v>
                </c:pt>
                <c:pt idx="24">
                  <c:v>0.9</c:v>
                </c:pt>
                <c:pt idx="25">
                  <c:v>0.9</c:v>
                </c:pt>
                <c:pt idx="26">
                  <c:v>0.9</c:v>
                </c:pt>
                <c:pt idx="27">
                  <c:v>0.9</c:v>
                </c:pt>
                <c:pt idx="28">
                  <c:v>0.9</c:v>
                </c:pt>
                <c:pt idx="29">
                  <c:v>0.9</c:v>
                </c:pt>
                <c:pt idx="30">
                  <c:v>0.9</c:v>
                </c:pt>
                <c:pt idx="31">
                  <c:v>0.9</c:v>
                </c:pt>
                <c:pt idx="32">
                  <c:v>0.9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  <c:pt idx="41">
                  <c:v>0.9</c:v>
                </c:pt>
                <c:pt idx="42">
                  <c:v>0.9</c:v>
                </c:pt>
                <c:pt idx="43">
                  <c:v>0.9</c:v>
                </c:pt>
                <c:pt idx="44">
                  <c:v>0.9</c:v>
                </c:pt>
                <c:pt idx="45">
                  <c:v>0.9</c:v>
                </c:pt>
                <c:pt idx="46">
                  <c:v>0.9</c:v>
                </c:pt>
                <c:pt idx="47">
                  <c:v>0.9</c:v>
                </c:pt>
                <c:pt idx="48">
                  <c:v>0.9</c:v>
                </c:pt>
                <c:pt idx="49">
                  <c:v>0.9</c:v>
                </c:pt>
                <c:pt idx="50">
                  <c:v>0.9</c:v>
                </c:pt>
                <c:pt idx="51">
                  <c:v>0.9</c:v>
                </c:pt>
                <c:pt idx="52">
                  <c:v>0.9</c:v>
                </c:pt>
                <c:pt idx="53">
                  <c:v>0.9</c:v>
                </c:pt>
                <c:pt idx="54">
                  <c:v>0.9</c:v>
                </c:pt>
                <c:pt idx="55">
                  <c:v>0.9</c:v>
                </c:pt>
                <c:pt idx="56">
                  <c:v>0.9</c:v>
                </c:pt>
                <c:pt idx="57">
                  <c:v>0.9</c:v>
                </c:pt>
                <c:pt idx="58">
                  <c:v>0.9</c:v>
                </c:pt>
                <c:pt idx="59">
                  <c:v>0.9</c:v>
                </c:pt>
                <c:pt idx="60">
                  <c:v>0.9</c:v>
                </c:pt>
                <c:pt idx="61">
                  <c:v>0.9</c:v>
                </c:pt>
                <c:pt idx="62">
                  <c:v>0.9</c:v>
                </c:pt>
                <c:pt idx="63">
                  <c:v>0.9</c:v>
                </c:pt>
                <c:pt idx="64">
                  <c:v>0.9</c:v>
                </c:pt>
                <c:pt idx="65">
                  <c:v>0.9</c:v>
                </c:pt>
                <c:pt idx="66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0.9</c:v>
                </c:pt>
                <c:pt idx="71">
                  <c:v>0.9</c:v>
                </c:pt>
                <c:pt idx="72">
                  <c:v>0.9</c:v>
                </c:pt>
                <c:pt idx="73">
                  <c:v>0.9</c:v>
                </c:pt>
                <c:pt idx="74">
                  <c:v>0.9</c:v>
                </c:pt>
                <c:pt idx="75">
                  <c:v>0.9</c:v>
                </c:pt>
                <c:pt idx="76">
                  <c:v>0.9</c:v>
                </c:pt>
                <c:pt idx="77">
                  <c:v>0.9</c:v>
                </c:pt>
                <c:pt idx="78">
                  <c:v>0.9</c:v>
                </c:pt>
                <c:pt idx="79">
                  <c:v>0.9</c:v>
                </c:pt>
                <c:pt idx="80">
                  <c:v>0.9</c:v>
                </c:pt>
                <c:pt idx="81">
                  <c:v>0.9</c:v>
                </c:pt>
                <c:pt idx="82">
                  <c:v>0.9</c:v>
                </c:pt>
                <c:pt idx="83">
                  <c:v>0.9</c:v>
                </c:pt>
                <c:pt idx="84">
                  <c:v>0.9</c:v>
                </c:pt>
                <c:pt idx="85">
                  <c:v>0.9</c:v>
                </c:pt>
                <c:pt idx="86">
                  <c:v>0.9</c:v>
                </c:pt>
                <c:pt idx="87">
                  <c:v>0.9</c:v>
                </c:pt>
                <c:pt idx="88">
                  <c:v>0.9</c:v>
                </c:pt>
                <c:pt idx="89">
                  <c:v>0.9</c:v>
                </c:pt>
                <c:pt idx="90">
                  <c:v>0.9</c:v>
                </c:pt>
                <c:pt idx="91">
                  <c:v>0.9</c:v>
                </c:pt>
                <c:pt idx="92">
                  <c:v>0.9</c:v>
                </c:pt>
                <c:pt idx="93">
                  <c:v>0.9</c:v>
                </c:pt>
                <c:pt idx="94">
                  <c:v>0.9</c:v>
                </c:pt>
                <c:pt idx="95">
                  <c:v>0.9</c:v>
                </c:pt>
                <c:pt idx="96">
                  <c:v>0.9</c:v>
                </c:pt>
                <c:pt idx="97">
                  <c:v>0.9</c:v>
                </c:pt>
                <c:pt idx="98">
                  <c:v>0.9</c:v>
                </c:pt>
                <c:pt idx="99">
                  <c:v>0.9</c:v>
                </c:pt>
                <c:pt idx="100">
                  <c:v>0.9</c:v>
                </c:pt>
                <c:pt idx="101">
                  <c:v>0.9</c:v>
                </c:pt>
                <c:pt idx="102">
                  <c:v>0.9</c:v>
                </c:pt>
                <c:pt idx="103">
                  <c:v>0.9</c:v>
                </c:pt>
                <c:pt idx="104">
                  <c:v>0.9</c:v>
                </c:pt>
                <c:pt idx="105">
                  <c:v>0.9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'Problem 10-5'!$C$2</c:f>
              <c:strCache>
                <c:ptCount val="1"/>
                <c:pt idx="0">
                  <c:v>h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'Problem 10-5'!$A$3:$A$123</c:f>
              <c:numCache>
                <c:formatCode>0.00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'Problem 10-5'!$C$3:$C$123</c:f>
              <c:numCache>
                <c:formatCode>General</c:formatCode>
                <c:ptCount val="121"/>
                <c:pt idx="0">
                  <c:v>0</c:v>
                </c:pt>
                <c:pt idx="1">
                  <c:v>3.224053668273353E-2</c:v>
                </c:pt>
                <c:pt idx="2">
                  <c:v>6.2367132335441187E-2</c:v>
                </c:pt>
                <c:pt idx="3">
                  <c:v>9.048374180359596E-2</c:v>
                </c:pt>
                <c:pt idx="4">
                  <c:v>0.116689775872393</c:v>
                </c:pt>
                <c:pt idx="5">
                  <c:v>0.14108028748176901</c:v>
                </c:pt>
                <c:pt idx="6">
                  <c:v>0.16374615061559639</c:v>
                </c:pt>
                <c:pt idx="7">
                  <c:v>0.18477423214524907</c:v>
                </c:pt>
                <c:pt idx="8">
                  <c:v>0.20424755689723964</c:v>
                </c:pt>
                <c:pt idx="9">
                  <c:v>0.22224546620451535</c:v>
                </c:pt>
                <c:pt idx="10">
                  <c:v>0.23884377019126313</c:v>
                </c:pt>
                <c:pt idx="11">
                  <c:v>0.25411489403169524</c:v>
                </c:pt>
                <c:pt idx="12">
                  <c:v>0.26812801841425576</c:v>
                </c:pt>
                <c:pt idx="13">
                  <c:v>0.28094921443398757</c:v>
                </c:pt>
                <c:pt idx="14">
                  <c:v>0.29264157312742622</c:v>
                </c:pt>
                <c:pt idx="15">
                  <c:v>0.30326532985631671</c:v>
                </c:pt>
                <c:pt idx="16">
                  <c:v>0.31287798373868364</c:v>
                </c:pt>
                <c:pt idx="17">
                  <c:v>0.32153441231830215</c:v>
                </c:pt>
                <c:pt idx="18">
                  <c:v>0.32928698165641584</c:v>
                </c:pt>
                <c:pt idx="19">
                  <c:v>0.33618565202260881</c:v>
                </c:pt>
                <c:pt idx="20">
                  <c:v>0.34227807935506138</c:v>
                </c:pt>
                <c:pt idx="21">
                  <c:v>0.34760971265398666</c:v>
                </c:pt>
                <c:pt idx="22">
                  <c:v>0.35222388746585287</c:v>
                </c:pt>
                <c:pt idx="23">
                  <c:v>0.35616191561003213</c:v>
                </c:pt>
                <c:pt idx="24">
                  <c:v>0.35946317129377725</c:v>
                </c:pt>
                <c:pt idx="25">
                  <c:v>0.36216517375589852</c:v>
                </c:pt>
                <c:pt idx="26">
                  <c:v>0.364303666574191</c:v>
                </c:pt>
                <c:pt idx="27">
                  <c:v>0.36591269376653918</c:v>
                </c:pt>
                <c:pt idx="28">
                  <c:v>0.36702467281069173</c:v>
                </c:pt>
                <c:pt idx="29">
                  <c:v>0.36767046470294995</c:v>
                </c:pt>
                <c:pt idx="30">
                  <c:v>0.36787944117144233</c:v>
                </c:pt>
                <c:pt idx="31">
                  <c:v>0.3676795491552533</c:v>
                </c:pt>
                <c:pt idx="32">
                  <c:v>0.36709737265643988</c:v>
                </c:pt>
                <c:pt idx="33">
                  <c:v>0.36615819206788752</c:v>
                </c:pt>
                <c:pt idx="34">
                  <c:v>0.36488604107603273</c:v>
                </c:pt>
                <c:pt idx="35">
                  <c:v>0.36330376123369734</c:v>
                </c:pt>
                <c:pt idx="36">
                  <c:v>0.36143305429464256</c:v>
                </c:pt>
                <c:pt idx="37">
                  <c:v>0.35929453239794762</c:v>
                </c:pt>
                <c:pt idx="38">
                  <c:v>0.3569077661869472</c:v>
                </c:pt>
                <c:pt idx="39">
                  <c:v>0.35429133094421639</c:v>
                </c:pt>
                <c:pt idx="40">
                  <c:v>0.35146285082096901</c:v>
                </c:pt>
                <c:pt idx="41">
                  <c:v>0.34843904123623026</c:v>
                </c:pt>
                <c:pt idx="42">
                  <c:v>0.34523574951824909</c:v>
                </c:pt>
                <c:pt idx="43">
                  <c:v>0.34186799385783345</c:v>
                </c:pt>
                <c:pt idx="44">
                  <c:v>0.3383500006406121</c:v>
                </c:pt>
                <c:pt idx="45">
                  <c:v>0.33469524022264474</c:v>
                </c:pt>
                <c:pt idx="46">
                  <c:v>0.33091646121132429</c:v>
                </c:pt>
                <c:pt idx="47">
                  <c:v>0.32702572331112473</c:v>
                </c:pt>
                <c:pt idx="48">
                  <c:v>0.32303442879144861</c:v>
                </c:pt>
                <c:pt idx="49">
                  <c:v>0.31895335263162</c:v>
                </c:pt>
                <c:pt idx="50">
                  <c:v>0.31479267139593642</c:v>
                </c:pt>
                <c:pt idx="51">
                  <c:v>0.31056199088964886</c:v>
                </c:pt>
                <c:pt idx="52">
                  <c:v>0.3062703726447677</c:v>
                </c:pt>
                <c:pt idx="53">
                  <c:v>0.30192635928269379</c:v>
                </c:pt>
                <c:pt idx="54">
                  <c:v>0.29753799879885573</c:v>
                </c:pt>
                <c:pt idx="55">
                  <c:v>0.29311286781277213</c:v>
                </c:pt>
                <c:pt idx="56">
                  <c:v>0.28865809382527563</c:v>
                </c:pt>
                <c:pt idx="57">
                  <c:v>0.28418037652300659</c:v>
                </c:pt>
                <c:pt idx="58">
                  <c:v>0.2796860081687238</c:v>
                </c:pt>
                <c:pt idx="59">
                  <c:v>0.27518089311447513</c:v>
                </c:pt>
                <c:pt idx="60">
                  <c:v>0.2706705664732254</c:v>
                </c:pt>
                <c:pt idx="61">
                  <c:v>0.26616021198314677</c:v>
                </c:pt>
                <c:pt idx="62">
                  <c:v>0.26165467909743934</c:v>
                </c:pt>
                <c:pt idx="63">
                  <c:v>0.257158499331262</c:v>
                </c:pt>
                <c:pt idx="64">
                  <c:v>0.25267590189611455</c:v>
                </c:pt>
                <c:pt idx="65">
                  <c:v>0.24821082865082336</c:v>
                </c:pt>
                <c:pt idx="66">
                  <c:v>0.24376694839713453</c:v>
                </c:pt>
                <c:pt idx="67">
                  <c:v>0.23934767054681838</c:v>
                </c:pt>
                <c:pt idx="68">
                  <c:v>0.23495615818612975</c:v>
                </c:pt>
                <c:pt idx="69">
                  <c:v>0.2305953405624486</c:v>
                </c:pt>
                <c:pt idx="70">
                  <c:v>0.22626792501694515</c:v>
                </c:pt>
                <c:pt idx="71">
                  <c:v>0.2219764083861738</c:v>
                </c:pt>
                <c:pt idx="72">
                  <c:v>0.21772308789459002</c:v>
                </c:pt>
                <c:pt idx="73">
                  <c:v>0.21351007155911617</c:v>
                </c:pt>
                <c:pt idx="74">
                  <c:v>0.20933928812604294</c:v>
                </c:pt>
                <c:pt idx="75">
                  <c:v>0.20521249655974699</c:v>
                </c:pt>
                <c:pt idx="76">
                  <c:v>0.20113129510193145</c:v>
                </c:pt>
                <c:pt idx="77">
                  <c:v>0.1970971299193513</c:v>
                </c:pt>
                <c:pt idx="78">
                  <c:v>0.19311130335726809</c:v>
                </c:pt>
                <c:pt idx="79">
                  <c:v>0.18917498181519157</c:v>
                </c:pt>
                <c:pt idx="80">
                  <c:v>0.18528920326080406</c:v>
                </c:pt>
                <c:pt idx="81">
                  <c:v>0.18145488439732435</c:v>
                </c:pt>
                <c:pt idx="82">
                  <c:v>0.17767282749896107</c:v>
                </c:pt>
                <c:pt idx="83">
                  <c:v>0.17394372692851282</c:v>
                </c:pt>
                <c:pt idx="84">
                  <c:v>0.17026817535061031</c:v>
                </c:pt>
                <c:pt idx="85">
                  <c:v>0.16664666965355135</c:v>
                </c:pt>
                <c:pt idx="86">
                  <c:v>0.16307961659215769</c:v>
                </c:pt>
                <c:pt idx="87">
                  <c:v>0.15956733816358096</c:v>
                </c:pt>
                <c:pt idx="88">
                  <c:v>0.15611007672750302</c:v>
                </c:pt>
                <c:pt idx="89">
                  <c:v>0.15270799988171227</c:v>
                </c:pt>
                <c:pt idx="90">
                  <c:v>0.14936120510359183</c:v>
                </c:pt>
                <c:pt idx="91">
                  <c:v>0.14606972416762903</c:v>
                </c:pt>
                <c:pt idx="92">
                  <c:v>0.14283352734864249</c:v>
                </c:pt>
                <c:pt idx="93">
                  <c:v>0.13965252742002918</c:v>
                </c:pt>
                <c:pt idx="94">
                  <c:v>0.13652658345595445</c:v>
                </c:pt>
                <c:pt idx="95">
                  <c:v>0.13345550444604196</c:v>
                </c:pt>
                <c:pt idx="96">
                  <c:v>0.13043905273077189</c:v>
                </c:pt>
                <c:pt idx="97">
                  <c:v>0.1274769472654575</c:v>
                </c:pt>
                <c:pt idx="98">
                  <c:v>0.12456886672034764</c:v>
                </c:pt>
                <c:pt idx="99">
                  <c:v>0.12171445242409198</c:v>
                </c:pt>
                <c:pt idx="100">
                  <c:v>0.11891331115750799</c:v>
                </c:pt>
                <c:pt idx="101">
                  <c:v>0.11616501780429997</c:v>
                </c:pt>
                <c:pt idx="102">
                  <c:v>0.11346911786510863</c:v>
                </c:pt>
                <c:pt idx="103">
                  <c:v>0.11082512984100217</c:v>
                </c:pt>
                <c:pt idx="104">
                  <c:v>0.10823254749226713</c:v>
                </c:pt>
                <c:pt idx="105">
                  <c:v>0.10569084197811472</c:v>
                </c:pt>
                <c:pt idx="106">
                  <c:v>0.10319946388268185</c:v>
                </c:pt>
                <c:pt idx="107">
                  <c:v>0.10075784513248305</c:v>
                </c:pt>
                <c:pt idx="108">
                  <c:v>9.8365400810253176E-2</c:v>
                </c:pt>
                <c:pt idx="109">
                  <c:v>9.6021530869913399E-2</c:v>
                </c:pt>
                <c:pt idx="110">
                  <c:v>9.3725621757193775E-2</c:v>
                </c:pt>
                <c:pt idx="111">
                  <c:v>9.1477047940255699E-2</c:v>
                </c:pt>
                <c:pt idx="112">
                  <c:v>8.9275173354473145E-2</c:v>
                </c:pt>
                <c:pt idx="113">
                  <c:v>8.7119352765355859E-2</c:v>
                </c:pt>
                <c:pt idx="114">
                  <c:v>8.5008933053429284E-2</c:v>
                </c:pt>
                <c:pt idx="115">
                  <c:v>8.2943254424723542E-2</c:v>
                </c:pt>
                <c:pt idx="116">
                  <c:v>8.0921651550367679E-2</c:v>
                </c:pt>
                <c:pt idx="117">
                  <c:v>7.8943454638637126E-2</c:v>
                </c:pt>
                <c:pt idx="118">
                  <c:v>7.7007990442657825E-2</c:v>
                </c:pt>
                <c:pt idx="119">
                  <c:v>7.5114583206834451E-2</c:v>
                </c:pt>
                <c:pt idx="120">
                  <c:v>7.3262555554936715E-2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'Problem 10-5'!$D$2</c:f>
              <c:strCache>
                <c:ptCount val="1"/>
                <c:pt idx="0">
                  <c:v>tOPT x h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'Problem 10-5'!$A$3:$A$123</c:f>
              <c:numCache>
                <c:formatCode>0.00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'Problem 10-5'!$D$3:$D$123</c:f>
              <c:numCache>
                <c:formatCode>General</c:formatCode>
                <c:ptCount val="1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0.31700149871926758</c:v>
                </c:pt>
                <c:pt idx="23">
                  <c:v>0.32054572404902892</c:v>
                </c:pt>
                <c:pt idx="24">
                  <c:v>0.32351685416439951</c:v>
                </c:pt>
                <c:pt idx="25">
                  <c:v>0.32594865638030868</c:v>
                </c:pt>
                <c:pt idx="26">
                  <c:v>0.32787329991677189</c:v>
                </c:pt>
                <c:pt idx="27">
                  <c:v>0.32932142438988526</c:v>
                </c:pt>
                <c:pt idx="28">
                  <c:v>0.33032220552962255</c:v>
                </c:pt>
                <c:pt idx="29">
                  <c:v>0.33090341823265496</c:v>
                </c:pt>
                <c:pt idx="30">
                  <c:v>0.33109149705429813</c:v>
                </c:pt>
                <c:pt idx="31">
                  <c:v>0.33091159423972799</c:v>
                </c:pt>
                <c:pt idx="32">
                  <c:v>0.33038763539079591</c:v>
                </c:pt>
                <c:pt idx="33">
                  <c:v>0.32954237286109878</c:v>
                </c:pt>
                <c:pt idx="34">
                  <c:v>0.32839743696842949</c:v>
                </c:pt>
                <c:pt idx="35">
                  <c:v>0.32697338511032764</c:v>
                </c:pt>
                <c:pt idx="36">
                  <c:v>0.32528974886517831</c:v>
                </c:pt>
                <c:pt idx="37">
                  <c:v>0.32336507915815288</c:v>
                </c:pt>
                <c:pt idx="38">
                  <c:v>0.32121698956825251</c:v>
                </c:pt>
                <c:pt idx="39">
                  <c:v>0.31886219784979475</c:v>
                </c:pt>
                <c:pt idx="40">
                  <c:v>0.31631656573887212</c:v>
                </c:pt>
                <c:pt idx="41">
                  <c:v>0.31359513711260723</c:v>
                </c:pt>
                <c:pt idx="42">
                  <c:v>0.31071217456642419</c:v>
                </c:pt>
                <c:pt idx="43">
                  <c:v>0.30768119447205011</c:v>
                </c:pt>
                <c:pt idx="44">
                  <c:v>0.3045150005765509</c:v>
                </c:pt>
                <c:pt idx="45">
                  <c:v>0.3012257162003803</c:v>
                </c:pt>
                <c:pt idx="46">
                  <c:v>0.29782481509019187</c:v>
                </c:pt>
                <c:pt idx="47">
                  <c:v>0.29432315098001227</c:v>
                </c:pt>
                <c:pt idx="48">
                  <c:v>0.29073098591230379</c:v>
                </c:pt>
                <c:pt idx="49">
                  <c:v>0.28705801736845798</c:v>
                </c:pt>
                <c:pt idx="50">
                  <c:v>0.28331340425634277</c:v>
                </c:pt>
                <c:pt idx="51">
                  <c:v>0.27950579180068397</c:v>
                </c:pt>
                <c:pt idx="52">
                  <c:v>0.27564333538029095</c:v>
                </c:pt>
                <c:pt idx="53">
                  <c:v>0.27173372335442442</c:v>
                </c:pt>
                <c:pt idx="54">
                  <c:v>0.26778419891897015</c:v>
                </c:pt>
                <c:pt idx="55">
                  <c:v>0.26380158103149492</c:v>
                </c:pt>
                <c:pt idx="56">
                  <c:v>0.2597922844427481</c:v>
                </c:pt>
                <c:pt idx="57">
                  <c:v>0.25576233887070593</c:v>
                </c:pt>
                <c:pt idx="58">
                  <c:v>0.25171740735185144</c:v>
                </c:pt>
                <c:pt idx="59">
                  <c:v>0.24766280380302763</c:v>
                </c:pt>
                <c:pt idx="60">
                  <c:v>0.24360350982590287</c:v>
                </c:pt>
                <c:pt idx="61">
                  <c:v>0.23954419078483211</c:v>
                </c:pt>
                <c:pt idx="62">
                  <c:v>0.23548921118769542</c:v>
                </c:pt>
                <c:pt idx="63">
                  <c:v>0.2314426493981358</c:v>
                </c:pt>
                <c:pt idx="64">
                  <c:v>0.22740831170650311</c:v>
                </c:pt>
                <c:pt idx="65">
                  <c:v>0.22338974578574103</c:v>
                </c:pt>
                <c:pt idx="66">
                  <c:v>0.21939025355742109</c:v>
                </c:pt>
                <c:pt idx="67">
                  <c:v>0.21541290349213654</c:v>
                </c:pt>
                <c:pt idx="68">
                  <c:v>0.21146054236751677</c:v>
                </c:pt>
                <c:pt idx="69">
                  <c:v>0.20753580650620373</c:v>
                </c:pt>
                <c:pt idx="70">
                  <c:v>0.20364113251525065</c:v>
                </c:pt>
                <c:pt idx="71">
                  <c:v>0.19977876754755641</c:v>
                </c:pt>
                <c:pt idx="72">
                  <c:v>0.19595077910513103</c:v>
                </c:pt>
                <c:pt idx="73">
                  <c:v>0.19215906440320454</c:v>
                </c:pt>
                <c:pt idx="74">
                  <c:v>0.18840535931343866</c:v>
                </c:pt>
                <c:pt idx="75">
                  <c:v>0.18469124690377231</c:v>
                </c:pt>
                <c:pt idx="76">
                  <c:v>0.18101816559173831</c:v>
                </c:pt>
                <c:pt idx="77">
                  <c:v>0.17738741692741616</c:v>
                </c:pt>
                <c:pt idx="78">
                  <c:v>0.17380017302154127</c:v>
                </c:pt>
                <c:pt idx="79">
                  <c:v>0.17025748363367241</c:v>
                </c:pt>
                <c:pt idx="80">
                  <c:v>0.16676028293472367</c:v>
                </c:pt>
                <c:pt idx="81">
                  <c:v>0.16330939595759192</c:v>
                </c:pt>
                <c:pt idx="82">
                  <c:v>0.15990554474906496</c:v>
                </c:pt>
                <c:pt idx="83">
                  <c:v>0.15654935423566155</c:v>
                </c:pt>
                <c:pt idx="84">
                  <c:v>0.15324135781554929</c:v>
                </c:pt>
                <c:pt idx="85">
                  <c:v>0.14998200268819623</c:v>
                </c:pt>
                <c:pt idx="86">
                  <c:v>0.14677165493294192</c:v>
                </c:pt>
                <c:pt idx="87">
                  <c:v>0.14361060434722286</c:v>
                </c:pt>
                <c:pt idx="88">
                  <c:v>0.14049906905475271</c:v>
                </c:pt>
                <c:pt idx="89">
                  <c:v>0.13743719989354106</c:v>
                </c:pt>
                <c:pt idx="90">
                  <c:v>0.13442508459323266</c:v>
                </c:pt>
                <c:pt idx="91">
                  <c:v>0.13146275175086614</c:v>
                </c:pt>
                <c:pt idx="92">
                  <c:v>0.12855017461377824</c:v>
                </c:pt>
                <c:pt idx="93">
                  <c:v>0.12568727467802626</c:v>
                </c:pt>
                <c:pt idx="94">
                  <c:v>0.12287392511035901</c:v>
                </c:pt>
                <c:pt idx="95">
                  <c:v>0.12010995400143776</c:v>
                </c:pt>
                <c:pt idx="96">
                  <c:v>0.11739514745769471</c:v>
                </c:pt>
                <c:pt idx="97">
                  <c:v>0.11472925253891175</c:v>
                </c:pt>
                <c:pt idx="98">
                  <c:v>0.11211198004831288</c:v>
                </c:pt>
                <c:pt idx="99">
                  <c:v>0.10954300718168279</c:v>
                </c:pt>
                <c:pt idx="100">
                  <c:v>0.10702198004175718</c:v>
                </c:pt>
                <c:pt idx="101">
                  <c:v>0.10454851602386997</c:v>
                </c:pt>
                <c:pt idx="102">
                  <c:v>0.10212220607859777</c:v>
                </c:pt>
                <c:pt idx="103">
                  <c:v>9.9742616856901944E-2</c:v>
                </c:pt>
                <c:pt idx="104">
                  <c:v>9.7409292743040415E-2</c:v>
                </c:pt>
                <c:pt idx="105">
                  <c:v>9.5121757780303254E-2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42272"/>
        <c:axId val="109944192"/>
      </c:scatterChart>
      <c:valAx>
        <c:axId val="109942272"/>
        <c:scaling>
          <c:orientation val="minMax"/>
          <c:max val="1.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Wavelength (microns)</a:t>
                </a:r>
              </a:p>
            </c:rich>
          </c:tx>
          <c:layout>
            <c:manualLayout>
              <c:xMode val="edge"/>
              <c:yMode val="edge"/>
              <c:x val="0.27109994043761987"/>
              <c:y val="0.9115479115479115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944192"/>
        <c:crosses val="autoZero"/>
        <c:crossBetween val="midCat"/>
        <c:majorUnit val="0.2"/>
        <c:minorUnit val="0.1"/>
      </c:valAx>
      <c:valAx>
        <c:axId val="109944192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942272"/>
        <c:crosses val="autoZero"/>
        <c:crossBetween val="midCat"/>
        <c:majorUnit val="0.1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Surface Radiance
X Atmospheric Transmission</a:t>
            </a:r>
          </a:p>
        </c:rich>
      </c:tx>
      <c:layout>
        <c:manualLayout>
          <c:xMode val="edge"/>
          <c:yMode val="edge"/>
          <c:x val="0.11023647906080707"/>
          <c:y val="1.22850122850122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821593620800578"/>
          <c:y val="0.17444717444717445"/>
          <c:w val="0.63779691036363595"/>
          <c:h val="0.683046683046683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10-5'!$G$2</c:f>
              <c:strCache>
                <c:ptCount val="1"/>
                <c:pt idx="0">
                  <c:v>Ll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'Problem 10-5'!$F$3:$F$123</c:f>
              <c:numCache>
                <c:formatCode>0.00</c:formatCode>
                <c:ptCount val="121"/>
                <c:pt idx="0">
                  <c:v>0.22</c:v>
                </c:pt>
                <c:pt idx="1">
                  <c:v>0.23</c:v>
                </c:pt>
                <c:pt idx="2">
                  <c:v>0.24</c:v>
                </c:pt>
                <c:pt idx="3">
                  <c:v>0.25</c:v>
                </c:pt>
                <c:pt idx="4">
                  <c:v>0.26</c:v>
                </c:pt>
                <c:pt idx="5">
                  <c:v>0.27</c:v>
                </c:pt>
                <c:pt idx="6">
                  <c:v>0.28000000000000003</c:v>
                </c:pt>
                <c:pt idx="7">
                  <c:v>0.28999999999999998</c:v>
                </c:pt>
                <c:pt idx="8">
                  <c:v>0.3</c:v>
                </c:pt>
                <c:pt idx="9">
                  <c:v>0.31</c:v>
                </c:pt>
                <c:pt idx="10">
                  <c:v>0.32</c:v>
                </c:pt>
                <c:pt idx="11">
                  <c:v>0.33</c:v>
                </c:pt>
                <c:pt idx="12">
                  <c:v>0.34</c:v>
                </c:pt>
                <c:pt idx="13">
                  <c:v>0.35</c:v>
                </c:pt>
                <c:pt idx="14">
                  <c:v>0.36</c:v>
                </c:pt>
                <c:pt idx="15">
                  <c:v>0.37</c:v>
                </c:pt>
                <c:pt idx="16">
                  <c:v>0.38</c:v>
                </c:pt>
                <c:pt idx="17">
                  <c:v>0.39</c:v>
                </c:pt>
                <c:pt idx="18">
                  <c:v>0.4</c:v>
                </c:pt>
                <c:pt idx="19">
                  <c:v>0.41</c:v>
                </c:pt>
                <c:pt idx="20">
                  <c:v>0.42</c:v>
                </c:pt>
                <c:pt idx="21">
                  <c:v>0.43</c:v>
                </c:pt>
                <c:pt idx="22">
                  <c:v>0.44</c:v>
                </c:pt>
                <c:pt idx="23">
                  <c:v>0.45</c:v>
                </c:pt>
                <c:pt idx="24">
                  <c:v>0.46</c:v>
                </c:pt>
                <c:pt idx="25">
                  <c:v>0.47</c:v>
                </c:pt>
                <c:pt idx="26">
                  <c:v>0.48</c:v>
                </c:pt>
                <c:pt idx="27">
                  <c:v>0.49</c:v>
                </c:pt>
                <c:pt idx="28">
                  <c:v>0.5</c:v>
                </c:pt>
                <c:pt idx="29">
                  <c:v>0.51</c:v>
                </c:pt>
                <c:pt idx="30">
                  <c:v>0.52</c:v>
                </c:pt>
                <c:pt idx="31">
                  <c:v>0.53</c:v>
                </c:pt>
                <c:pt idx="32">
                  <c:v>0.54</c:v>
                </c:pt>
                <c:pt idx="33">
                  <c:v>0.55000000000000004</c:v>
                </c:pt>
                <c:pt idx="34">
                  <c:v>0.56000000000000005</c:v>
                </c:pt>
                <c:pt idx="35">
                  <c:v>0.56999999999999995</c:v>
                </c:pt>
                <c:pt idx="36">
                  <c:v>0.57999999999999996</c:v>
                </c:pt>
                <c:pt idx="37">
                  <c:v>0.59</c:v>
                </c:pt>
                <c:pt idx="38">
                  <c:v>0.6</c:v>
                </c:pt>
                <c:pt idx="39">
                  <c:v>0.61</c:v>
                </c:pt>
                <c:pt idx="40">
                  <c:v>0.62</c:v>
                </c:pt>
                <c:pt idx="41">
                  <c:v>0.63</c:v>
                </c:pt>
                <c:pt idx="42">
                  <c:v>0.64</c:v>
                </c:pt>
                <c:pt idx="43">
                  <c:v>0.65</c:v>
                </c:pt>
                <c:pt idx="44">
                  <c:v>0.66</c:v>
                </c:pt>
                <c:pt idx="45">
                  <c:v>0.67</c:v>
                </c:pt>
                <c:pt idx="46">
                  <c:v>0.68</c:v>
                </c:pt>
                <c:pt idx="47">
                  <c:v>0.69</c:v>
                </c:pt>
                <c:pt idx="48">
                  <c:v>0.7</c:v>
                </c:pt>
                <c:pt idx="49">
                  <c:v>0.71</c:v>
                </c:pt>
                <c:pt idx="50">
                  <c:v>0.72</c:v>
                </c:pt>
                <c:pt idx="51">
                  <c:v>0.73</c:v>
                </c:pt>
                <c:pt idx="52">
                  <c:v>0.74</c:v>
                </c:pt>
                <c:pt idx="53">
                  <c:v>0.75</c:v>
                </c:pt>
                <c:pt idx="54">
                  <c:v>0.76</c:v>
                </c:pt>
                <c:pt idx="55">
                  <c:v>0.77</c:v>
                </c:pt>
                <c:pt idx="56">
                  <c:v>0.78</c:v>
                </c:pt>
                <c:pt idx="57">
                  <c:v>0.79</c:v>
                </c:pt>
                <c:pt idx="58">
                  <c:v>0.8</c:v>
                </c:pt>
                <c:pt idx="59">
                  <c:v>0.81</c:v>
                </c:pt>
                <c:pt idx="60">
                  <c:v>0.82</c:v>
                </c:pt>
                <c:pt idx="61">
                  <c:v>0.83</c:v>
                </c:pt>
                <c:pt idx="62">
                  <c:v>0.84</c:v>
                </c:pt>
                <c:pt idx="63">
                  <c:v>0.85</c:v>
                </c:pt>
                <c:pt idx="64">
                  <c:v>0.86</c:v>
                </c:pt>
                <c:pt idx="65">
                  <c:v>0.87</c:v>
                </c:pt>
                <c:pt idx="66">
                  <c:v>0.88</c:v>
                </c:pt>
                <c:pt idx="67">
                  <c:v>0.89</c:v>
                </c:pt>
                <c:pt idx="68">
                  <c:v>0.9</c:v>
                </c:pt>
                <c:pt idx="69">
                  <c:v>0.91</c:v>
                </c:pt>
                <c:pt idx="70">
                  <c:v>0.92</c:v>
                </c:pt>
                <c:pt idx="71">
                  <c:v>0.93</c:v>
                </c:pt>
                <c:pt idx="72">
                  <c:v>0.94</c:v>
                </c:pt>
                <c:pt idx="73">
                  <c:v>0.95</c:v>
                </c:pt>
                <c:pt idx="74">
                  <c:v>0.96</c:v>
                </c:pt>
                <c:pt idx="75">
                  <c:v>0.97</c:v>
                </c:pt>
                <c:pt idx="76">
                  <c:v>0.98</c:v>
                </c:pt>
                <c:pt idx="77">
                  <c:v>0.99</c:v>
                </c:pt>
                <c:pt idx="78">
                  <c:v>1</c:v>
                </c:pt>
                <c:pt idx="79">
                  <c:v>1.01</c:v>
                </c:pt>
                <c:pt idx="80">
                  <c:v>1.02</c:v>
                </c:pt>
                <c:pt idx="81">
                  <c:v>1.03</c:v>
                </c:pt>
                <c:pt idx="82">
                  <c:v>1.04</c:v>
                </c:pt>
                <c:pt idx="83">
                  <c:v>1.05</c:v>
                </c:pt>
              </c:numCache>
            </c:numRef>
          </c:xVal>
          <c:yVal>
            <c:numRef>
              <c:f>'Problem 10-5'!$G$3:$G$123</c:f>
              <c:numCache>
                <c:formatCode>0.00E+00</c:formatCode>
                <c:ptCount val="121"/>
                <c:pt idx="0">
                  <c:v>9.0909090909090904E-7</c:v>
                </c:pt>
                <c:pt idx="1">
                  <c:v>8.6956521739130427E-7</c:v>
                </c:pt>
                <c:pt idx="2">
                  <c:v>8.3333333333333333E-7</c:v>
                </c:pt>
                <c:pt idx="3">
                  <c:v>7.9999999999999996E-7</c:v>
                </c:pt>
                <c:pt idx="4">
                  <c:v>7.6923076923076915E-7</c:v>
                </c:pt>
                <c:pt idx="5">
                  <c:v>7.4074074074074062E-7</c:v>
                </c:pt>
                <c:pt idx="6">
                  <c:v>7.1428571428571421E-7</c:v>
                </c:pt>
                <c:pt idx="7">
                  <c:v>6.8965517241379312E-7</c:v>
                </c:pt>
                <c:pt idx="8">
                  <c:v>6.6666666666666671E-7</c:v>
                </c:pt>
                <c:pt idx="9">
                  <c:v>6.451612903225806E-7</c:v>
                </c:pt>
                <c:pt idx="10">
                  <c:v>6.2499999999999995E-7</c:v>
                </c:pt>
                <c:pt idx="11">
                  <c:v>6.0606060606060599E-7</c:v>
                </c:pt>
                <c:pt idx="12">
                  <c:v>5.8823529411764701E-7</c:v>
                </c:pt>
                <c:pt idx="13">
                  <c:v>5.7142857142857139E-7</c:v>
                </c:pt>
                <c:pt idx="14">
                  <c:v>5.5555555555555552E-7</c:v>
                </c:pt>
                <c:pt idx="15">
                  <c:v>5.4054054054054048E-7</c:v>
                </c:pt>
                <c:pt idx="16">
                  <c:v>5.2631578947368416E-7</c:v>
                </c:pt>
                <c:pt idx="17">
                  <c:v>5.1282051282051273E-7</c:v>
                </c:pt>
                <c:pt idx="18">
                  <c:v>4.9999999999999998E-7</c:v>
                </c:pt>
                <c:pt idx="19">
                  <c:v>4.8780487804878044E-7</c:v>
                </c:pt>
                <c:pt idx="20">
                  <c:v>4.7619047619047617E-7</c:v>
                </c:pt>
                <c:pt idx="21">
                  <c:v>4.6511627906976743E-7</c:v>
                </c:pt>
                <c:pt idx="22">
                  <c:v>4.5454545454545452E-7</c:v>
                </c:pt>
                <c:pt idx="23">
                  <c:v>4.4444444444444444E-7</c:v>
                </c:pt>
                <c:pt idx="24">
                  <c:v>4.3478260869565214E-7</c:v>
                </c:pt>
                <c:pt idx="25">
                  <c:v>4.2553191489361704E-7</c:v>
                </c:pt>
                <c:pt idx="26">
                  <c:v>4.1666666666666667E-7</c:v>
                </c:pt>
                <c:pt idx="27">
                  <c:v>4.0816326530612243E-7</c:v>
                </c:pt>
                <c:pt idx="28">
                  <c:v>3.9999999999999998E-7</c:v>
                </c:pt>
                <c:pt idx="29">
                  <c:v>3.9215686274509802E-7</c:v>
                </c:pt>
                <c:pt idx="30">
                  <c:v>3.8461538461538457E-7</c:v>
                </c:pt>
                <c:pt idx="31">
                  <c:v>3.7735849056603772E-7</c:v>
                </c:pt>
                <c:pt idx="32">
                  <c:v>3.7037037037037031E-7</c:v>
                </c:pt>
                <c:pt idx="33">
                  <c:v>3.6363636363636361E-7</c:v>
                </c:pt>
                <c:pt idx="34">
                  <c:v>3.571428571428571E-7</c:v>
                </c:pt>
                <c:pt idx="35">
                  <c:v>3.5087719298245616E-7</c:v>
                </c:pt>
                <c:pt idx="36">
                  <c:v>3.4482758620689656E-7</c:v>
                </c:pt>
                <c:pt idx="37">
                  <c:v>3.3898305084745761E-7</c:v>
                </c:pt>
                <c:pt idx="38">
                  <c:v>3.3333333333333335E-7</c:v>
                </c:pt>
                <c:pt idx="39">
                  <c:v>3.2786885245901637E-7</c:v>
                </c:pt>
                <c:pt idx="40">
                  <c:v>3.225806451612903E-7</c:v>
                </c:pt>
                <c:pt idx="41">
                  <c:v>3.1746031746031743E-7</c:v>
                </c:pt>
                <c:pt idx="42">
                  <c:v>3.1249999999999997E-7</c:v>
                </c:pt>
                <c:pt idx="43">
                  <c:v>3.0769230769230769E-7</c:v>
                </c:pt>
                <c:pt idx="44">
                  <c:v>3.03030303030303E-7</c:v>
                </c:pt>
                <c:pt idx="45">
                  <c:v>2.9850746268656716E-7</c:v>
                </c:pt>
                <c:pt idx="46">
                  <c:v>2.941176470588235E-7</c:v>
                </c:pt>
                <c:pt idx="47">
                  <c:v>2.8985507246376811E-7</c:v>
                </c:pt>
                <c:pt idx="48">
                  <c:v>2.8571428571428569E-7</c:v>
                </c:pt>
                <c:pt idx="49">
                  <c:v>2.8169014084507043E-7</c:v>
                </c:pt>
                <c:pt idx="50">
                  <c:v>2.7777777777777776E-7</c:v>
                </c:pt>
                <c:pt idx="51">
                  <c:v>2.7397260273972602E-7</c:v>
                </c:pt>
                <c:pt idx="52">
                  <c:v>2.7027027027027024E-7</c:v>
                </c:pt>
                <c:pt idx="53">
                  <c:v>2.6666666666666667E-7</c:v>
                </c:pt>
                <c:pt idx="54">
                  <c:v>2.6315789473684208E-7</c:v>
                </c:pt>
                <c:pt idx="55">
                  <c:v>2.5974025974025974E-7</c:v>
                </c:pt>
                <c:pt idx="56">
                  <c:v>2.5641025641025636E-7</c:v>
                </c:pt>
                <c:pt idx="57">
                  <c:v>2.5316455696202527E-7</c:v>
                </c:pt>
                <c:pt idx="58">
                  <c:v>2.4999999999999999E-7</c:v>
                </c:pt>
                <c:pt idx="59">
                  <c:v>2.4691358024691354E-7</c:v>
                </c:pt>
                <c:pt idx="60">
                  <c:v>2.4390243902439022E-7</c:v>
                </c:pt>
                <c:pt idx="61">
                  <c:v>2.4096385542168674E-7</c:v>
                </c:pt>
                <c:pt idx="62">
                  <c:v>2.3809523809523809E-7</c:v>
                </c:pt>
                <c:pt idx="63">
                  <c:v>2.3529411764705881E-7</c:v>
                </c:pt>
                <c:pt idx="64">
                  <c:v>2.3255813953488372E-7</c:v>
                </c:pt>
                <c:pt idx="65">
                  <c:v>2.2988505747126435E-7</c:v>
                </c:pt>
                <c:pt idx="66">
                  <c:v>2.2727272727272726E-7</c:v>
                </c:pt>
                <c:pt idx="67">
                  <c:v>2.2471910112359549E-7</c:v>
                </c:pt>
                <c:pt idx="68">
                  <c:v>2.2222222222222222E-7</c:v>
                </c:pt>
                <c:pt idx="69">
                  <c:v>2.1978021978021976E-7</c:v>
                </c:pt>
                <c:pt idx="70">
                  <c:v>2.1739130434782607E-7</c:v>
                </c:pt>
                <c:pt idx="71">
                  <c:v>2.1505376344086019E-7</c:v>
                </c:pt>
                <c:pt idx="72">
                  <c:v>2.1276595744680852E-7</c:v>
                </c:pt>
                <c:pt idx="73">
                  <c:v>2.1052631578947369E-7</c:v>
                </c:pt>
                <c:pt idx="74">
                  <c:v>2.0833333333333333E-7</c:v>
                </c:pt>
                <c:pt idx="75">
                  <c:v>2.0618556701030927E-7</c:v>
                </c:pt>
                <c:pt idx="76">
                  <c:v>2.0408163265306121E-7</c:v>
                </c:pt>
                <c:pt idx="77">
                  <c:v>2.0202020202020202E-7</c:v>
                </c:pt>
                <c:pt idx="78">
                  <c:v>1.9999999999999999E-7</c:v>
                </c:pt>
                <c:pt idx="79">
                  <c:v>1.98019801980198E-7</c:v>
                </c:pt>
                <c:pt idx="80">
                  <c:v>1.9607843137254901E-7</c:v>
                </c:pt>
                <c:pt idx="81">
                  <c:v>1.9417475728155338E-7</c:v>
                </c:pt>
                <c:pt idx="82">
                  <c:v>1.9230769230769229E-7</c:v>
                </c:pt>
                <c:pt idx="83">
                  <c:v>1.9047619047619045E-7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'Problem 10-5'!#REF!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'Problem 10-5'!$F$3:$F$123</c:f>
              <c:numCache>
                <c:formatCode>0.00</c:formatCode>
                <c:ptCount val="121"/>
                <c:pt idx="0">
                  <c:v>0.22</c:v>
                </c:pt>
                <c:pt idx="1">
                  <c:v>0.23</c:v>
                </c:pt>
                <c:pt idx="2">
                  <c:v>0.24</c:v>
                </c:pt>
                <c:pt idx="3">
                  <c:v>0.25</c:v>
                </c:pt>
                <c:pt idx="4">
                  <c:v>0.26</c:v>
                </c:pt>
                <c:pt idx="5">
                  <c:v>0.27</c:v>
                </c:pt>
                <c:pt idx="6">
                  <c:v>0.28000000000000003</c:v>
                </c:pt>
                <c:pt idx="7">
                  <c:v>0.28999999999999998</c:v>
                </c:pt>
                <c:pt idx="8">
                  <c:v>0.3</c:v>
                </c:pt>
                <c:pt idx="9">
                  <c:v>0.31</c:v>
                </c:pt>
                <c:pt idx="10">
                  <c:v>0.32</c:v>
                </c:pt>
                <c:pt idx="11">
                  <c:v>0.33</c:v>
                </c:pt>
                <c:pt idx="12">
                  <c:v>0.34</c:v>
                </c:pt>
                <c:pt idx="13">
                  <c:v>0.35</c:v>
                </c:pt>
                <c:pt idx="14">
                  <c:v>0.36</c:v>
                </c:pt>
                <c:pt idx="15">
                  <c:v>0.37</c:v>
                </c:pt>
                <c:pt idx="16">
                  <c:v>0.38</c:v>
                </c:pt>
                <c:pt idx="17">
                  <c:v>0.39</c:v>
                </c:pt>
                <c:pt idx="18">
                  <c:v>0.4</c:v>
                </c:pt>
                <c:pt idx="19">
                  <c:v>0.41</c:v>
                </c:pt>
                <c:pt idx="20">
                  <c:v>0.42</c:v>
                </c:pt>
                <c:pt idx="21">
                  <c:v>0.43</c:v>
                </c:pt>
                <c:pt idx="22">
                  <c:v>0.44</c:v>
                </c:pt>
                <c:pt idx="23">
                  <c:v>0.45</c:v>
                </c:pt>
                <c:pt idx="24">
                  <c:v>0.46</c:v>
                </c:pt>
                <c:pt idx="25">
                  <c:v>0.47</c:v>
                </c:pt>
                <c:pt idx="26">
                  <c:v>0.48</c:v>
                </c:pt>
                <c:pt idx="27">
                  <c:v>0.49</c:v>
                </c:pt>
                <c:pt idx="28">
                  <c:v>0.5</c:v>
                </c:pt>
                <c:pt idx="29">
                  <c:v>0.51</c:v>
                </c:pt>
                <c:pt idx="30">
                  <c:v>0.52</c:v>
                </c:pt>
                <c:pt idx="31">
                  <c:v>0.53</c:v>
                </c:pt>
                <c:pt idx="32">
                  <c:v>0.54</c:v>
                </c:pt>
                <c:pt idx="33">
                  <c:v>0.55000000000000004</c:v>
                </c:pt>
                <c:pt idx="34">
                  <c:v>0.56000000000000005</c:v>
                </c:pt>
                <c:pt idx="35">
                  <c:v>0.56999999999999995</c:v>
                </c:pt>
                <c:pt idx="36">
                  <c:v>0.57999999999999996</c:v>
                </c:pt>
                <c:pt idx="37">
                  <c:v>0.59</c:v>
                </c:pt>
                <c:pt idx="38">
                  <c:v>0.6</c:v>
                </c:pt>
                <c:pt idx="39">
                  <c:v>0.61</c:v>
                </c:pt>
                <c:pt idx="40">
                  <c:v>0.62</c:v>
                </c:pt>
                <c:pt idx="41">
                  <c:v>0.63</c:v>
                </c:pt>
                <c:pt idx="42">
                  <c:v>0.64</c:v>
                </c:pt>
                <c:pt idx="43">
                  <c:v>0.65</c:v>
                </c:pt>
                <c:pt idx="44">
                  <c:v>0.66</c:v>
                </c:pt>
                <c:pt idx="45">
                  <c:v>0.67</c:v>
                </c:pt>
                <c:pt idx="46">
                  <c:v>0.68</c:v>
                </c:pt>
                <c:pt idx="47">
                  <c:v>0.69</c:v>
                </c:pt>
                <c:pt idx="48">
                  <c:v>0.7</c:v>
                </c:pt>
                <c:pt idx="49">
                  <c:v>0.71</c:v>
                </c:pt>
                <c:pt idx="50">
                  <c:v>0.72</c:v>
                </c:pt>
                <c:pt idx="51">
                  <c:v>0.73</c:v>
                </c:pt>
                <c:pt idx="52">
                  <c:v>0.74</c:v>
                </c:pt>
                <c:pt idx="53">
                  <c:v>0.75</c:v>
                </c:pt>
                <c:pt idx="54">
                  <c:v>0.76</c:v>
                </c:pt>
                <c:pt idx="55">
                  <c:v>0.77</c:v>
                </c:pt>
                <c:pt idx="56">
                  <c:v>0.78</c:v>
                </c:pt>
                <c:pt idx="57">
                  <c:v>0.79</c:v>
                </c:pt>
                <c:pt idx="58">
                  <c:v>0.8</c:v>
                </c:pt>
                <c:pt idx="59">
                  <c:v>0.81</c:v>
                </c:pt>
                <c:pt idx="60">
                  <c:v>0.82</c:v>
                </c:pt>
                <c:pt idx="61">
                  <c:v>0.83</c:v>
                </c:pt>
                <c:pt idx="62">
                  <c:v>0.84</c:v>
                </c:pt>
                <c:pt idx="63">
                  <c:v>0.85</c:v>
                </c:pt>
                <c:pt idx="64">
                  <c:v>0.86</c:v>
                </c:pt>
                <c:pt idx="65">
                  <c:v>0.87</c:v>
                </c:pt>
                <c:pt idx="66">
                  <c:v>0.88</c:v>
                </c:pt>
                <c:pt idx="67">
                  <c:v>0.89</c:v>
                </c:pt>
                <c:pt idx="68">
                  <c:v>0.9</c:v>
                </c:pt>
                <c:pt idx="69">
                  <c:v>0.91</c:v>
                </c:pt>
                <c:pt idx="70">
                  <c:v>0.92</c:v>
                </c:pt>
                <c:pt idx="71">
                  <c:v>0.93</c:v>
                </c:pt>
                <c:pt idx="72">
                  <c:v>0.94</c:v>
                </c:pt>
                <c:pt idx="73">
                  <c:v>0.95</c:v>
                </c:pt>
                <c:pt idx="74">
                  <c:v>0.96</c:v>
                </c:pt>
                <c:pt idx="75">
                  <c:v>0.97</c:v>
                </c:pt>
                <c:pt idx="76">
                  <c:v>0.98</c:v>
                </c:pt>
                <c:pt idx="77">
                  <c:v>0.99</c:v>
                </c:pt>
                <c:pt idx="78">
                  <c:v>1</c:v>
                </c:pt>
                <c:pt idx="79">
                  <c:v>1.01</c:v>
                </c:pt>
                <c:pt idx="80">
                  <c:v>1.02</c:v>
                </c:pt>
                <c:pt idx="81">
                  <c:v>1.03</c:v>
                </c:pt>
                <c:pt idx="82">
                  <c:v>1.04</c:v>
                </c:pt>
                <c:pt idx="83">
                  <c:v>1.05</c:v>
                </c:pt>
              </c:numCache>
            </c:numRef>
          </c:xVal>
          <c:yVal>
            <c:numRef>
              <c:f>'Problem 10-5'!#REF!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'Problem 10-5'!#REF!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FF9900"/>
              </a:solidFill>
              <a:prstDash val="solid"/>
            </a:ln>
          </c:spPr>
          <c:marker>
            <c:symbol val="none"/>
          </c:marker>
          <c:xVal>
            <c:numRef>
              <c:f>'Problem 10-5'!$F$3:$F$123</c:f>
              <c:numCache>
                <c:formatCode>0.00</c:formatCode>
                <c:ptCount val="121"/>
                <c:pt idx="0">
                  <c:v>0.22</c:v>
                </c:pt>
                <c:pt idx="1">
                  <c:v>0.23</c:v>
                </c:pt>
                <c:pt idx="2">
                  <c:v>0.24</c:v>
                </c:pt>
                <c:pt idx="3">
                  <c:v>0.25</c:v>
                </c:pt>
                <c:pt idx="4">
                  <c:v>0.26</c:v>
                </c:pt>
                <c:pt idx="5">
                  <c:v>0.27</c:v>
                </c:pt>
                <c:pt idx="6">
                  <c:v>0.28000000000000003</c:v>
                </c:pt>
                <c:pt idx="7">
                  <c:v>0.28999999999999998</c:v>
                </c:pt>
                <c:pt idx="8">
                  <c:v>0.3</c:v>
                </c:pt>
                <c:pt idx="9">
                  <c:v>0.31</c:v>
                </c:pt>
                <c:pt idx="10">
                  <c:v>0.32</c:v>
                </c:pt>
                <c:pt idx="11">
                  <c:v>0.33</c:v>
                </c:pt>
                <c:pt idx="12">
                  <c:v>0.34</c:v>
                </c:pt>
                <c:pt idx="13">
                  <c:v>0.35</c:v>
                </c:pt>
                <c:pt idx="14">
                  <c:v>0.36</c:v>
                </c:pt>
                <c:pt idx="15">
                  <c:v>0.37</c:v>
                </c:pt>
                <c:pt idx="16">
                  <c:v>0.38</c:v>
                </c:pt>
                <c:pt idx="17">
                  <c:v>0.39</c:v>
                </c:pt>
                <c:pt idx="18">
                  <c:v>0.4</c:v>
                </c:pt>
                <c:pt idx="19">
                  <c:v>0.41</c:v>
                </c:pt>
                <c:pt idx="20">
                  <c:v>0.42</c:v>
                </c:pt>
                <c:pt idx="21">
                  <c:v>0.43</c:v>
                </c:pt>
                <c:pt idx="22">
                  <c:v>0.44</c:v>
                </c:pt>
                <c:pt idx="23">
                  <c:v>0.45</c:v>
                </c:pt>
                <c:pt idx="24">
                  <c:v>0.46</c:v>
                </c:pt>
                <c:pt idx="25">
                  <c:v>0.47</c:v>
                </c:pt>
                <c:pt idx="26">
                  <c:v>0.48</c:v>
                </c:pt>
                <c:pt idx="27">
                  <c:v>0.49</c:v>
                </c:pt>
                <c:pt idx="28">
                  <c:v>0.5</c:v>
                </c:pt>
                <c:pt idx="29">
                  <c:v>0.51</c:v>
                </c:pt>
                <c:pt idx="30">
                  <c:v>0.52</c:v>
                </c:pt>
                <c:pt idx="31">
                  <c:v>0.53</c:v>
                </c:pt>
                <c:pt idx="32">
                  <c:v>0.54</c:v>
                </c:pt>
                <c:pt idx="33">
                  <c:v>0.55000000000000004</c:v>
                </c:pt>
                <c:pt idx="34">
                  <c:v>0.56000000000000005</c:v>
                </c:pt>
                <c:pt idx="35">
                  <c:v>0.56999999999999995</c:v>
                </c:pt>
                <c:pt idx="36">
                  <c:v>0.57999999999999996</c:v>
                </c:pt>
                <c:pt idx="37">
                  <c:v>0.59</c:v>
                </c:pt>
                <c:pt idx="38">
                  <c:v>0.6</c:v>
                </c:pt>
                <c:pt idx="39">
                  <c:v>0.61</c:v>
                </c:pt>
                <c:pt idx="40">
                  <c:v>0.62</c:v>
                </c:pt>
                <c:pt idx="41">
                  <c:v>0.63</c:v>
                </c:pt>
                <c:pt idx="42">
                  <c:v>0.64</c:v>
                </c:pt>
                <c:pt idx="43">
                  <c:v>0.65</c:v>
                </c:pt>
                <c:pt idx="44">
                  <c:v>0.66</c:v>
                </c:pt>
                <c:pt idx="45">
                  <c:v>0.67</c:v>
                </c:pt>
                <c:pt idx="46">
                  <c:v>0.68</c:v>
                </c:pt>
                <c:pt idx="47">
                  <c:v>0.69</c:v>
                </c:pt>
                <c:pt idx="48">
                  <c:v>0.7</c:v>
                </c:pt>
                <c:pt idx="49">
                  <c:v>0.71</c:v>
                </c:pt>
                <c:pt idx="50">
                  <c:v>0.72</c:v>
                </c:pt>
                <c:pt idx="51">
                  <c:v>0.73</c:v>
                </c:pt>
                <c:pt idx="52">
                  <c:v>0.74</c:v>
                </c:pt>
                <c:pt idx="53">
                  <c:v>0.75</c:v>
                </c:pt>
                <c:pt idx="54">
                  <c:v>0.76</c:v>
                </c:pt>
                <c:pt idx="55">
                  <c:v>0.77</c:v>
                </c:pt>
                <c:pt idx="56">
                  <c:v>0.78</c:v>
                </c:pt>
                <c:pt idx="57">
                  <c:v>0.79</c:v>
                </c:pt>
                <c:pt idx="58">
                  <c:v>0.8</c:v>
                </c:pt>
                <c:pt idx="59">
                  <c:v>0.81</c:v>
                </c:pt>
                <c:pt idx="60">
                  <c:v>0.82</c:v>
                </c:pt>
                <c:pt idx="61">
                  <c:v>0.83</c:v>
                </c:pt>
                <c:pt idx="62">
                  <c:v>0.84</c:v>
                </c:pt>
                <c:pt idx="63">
                  <c:v>0.85</c:v>
                </c:pt>
                <c:pt idx="64">
                  <c:v>0.86</c:v>
                </c:pt>
                <c:pt idx="65">
                  <c:v>0.87</c:v>
                </c:pt>
                <c:pt idx="66">
                  <c:v>0.88</c:v>
                </c:pt>
                <c:pt idx="67">
                  <c:v>0.89</c:v>
                </c:pt>
                <c:pt idx="68">
                  <c:v>0.9</c:v>
                </c:pt>
                <c:pt idx="69">
                  <c:v>0.91</c:v>
                </c:pt>
                <c:pt idx="70">
                  <c:v>0.92</c:v>
                </c:pt>
                <c:pt idx="71">
                  <c:v>0.93</c:v>
                </c:pt>
                <c:pt idx="72">
                  <c:v>0.94</c:v>
                </c:pt>
                <c:pt idx="73">
                  <c:v>0.95</c:v>
                </c:pt>
                <c:pt idx="74">
                  <c:v>0.96</c:v>
                </c:pt>
                <c:pt idx="75">
                  <c:v>0.97</c:v>
                </c:pt>
                <c:pt idx="76">
                  <c:v>0.98</c:v>
                </c:pt>
                <c:pt idx="77">
                  <c:v>0.99</c:v>
                </c:pt>
                <c:pt idx="78">
                  <c:v>1</c:v>
                </c:pt>
                <c:pt idx="79">
                  <c:v>1.01</c:v>
                </c:pt>
                <c:pt idx="80">
                  <c:v>1.02</c:v>
                </c:pt>
                <c:pt idx="81">
                  <c:v>1.03</c:v>
                </c:pt>
                <c:pt idx="82">
                  <c:v>1.04</c:v>
                </c:pt>
                <c:pt idx="83">
                  <c:v>1.05</c:v>
                </c:pt>
              </c:numCache>
            </c:numRef>
          </c:xVal>
          <c:yVal>
            <c:numRef>
              <c:f>'Problem 10-5'!#REF!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95872"/>
        <c:axId val="110897792"/>
      </c:scatterChart>
      <c:valAx>
        <c:axId val="110895872"/>
        <c:scaling>
          <c:orientation val="minMax"/>
          <c:max val="1.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Wavelength (microns)</a:t>
                </a:r>
              </a:p>
            </c:rich>
          </c:tx>
          <c:layout>
            <c:manualLayout>
              <c:xMode val="edge"/>
              <c:yMode val="edge"/>
              <c:x val="0.43307190049519667"/>
              <c:y val="0.938574938574938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897792"/>
        <c:crossesAt val="9.9999999999999995E-8"/>
        <c:crossBetween val="midCat"/>
        <c:majorUnit val="0.2"/>
        <c:minorUnit val="0.1"/>
      </c:valAx>
      <c:valAx>
        <c:axId val="110897792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(product)</a:t>
                </a:r>
              </a:p>
            </c:rich>
          </c:tx>
          <c:layout>
            <c:manualLayout>
              <c:xMode val="edge"/>
              <c:yMode val="edge"/>
              <c:x val="1.5748031496062992E-2"/>
              <c:y val="0.3636363636363636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89587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200</xdr:row>
          <xdr:rowOff>28575</xdr:rowOff>
        </xdr:from>
        <xdr:to>
          <xdr:col>10</xdr:col>
          <xdr:colOff>647700</xdr:colOff>
          <xdr:row>201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28575</xdr:colOff>
      <xdr:row>188</xdr:row>
      <xdr:rowOff>85725</xdr:rowOff>
    </xdr:from>
    <xdr:to>
      <xdr:col>8</xdr:col>
      <xdr:colOff>600075</xdr:colOff>
      <xdr:row>192</xdr:row>
      <xdr:rowOff>180975</xdr:rowOff>
    </xdr:to>
    <xdr:sp macro="" textlink="">
      <xdr:nvSpPr>
        <xdr:cNvPr id="1060" name="Line 2"/>
        <xdr:cNvSpPr>
          <a:spLocks noChangeShapeType="1"/>
        </xdr:cNvSpPr>
      </xdr:nvSpPr>
      <xdr:spPr bwMode="auto">
        <a:xfrm flipH="1">
          <a:off x="2190750" y="30594300"/>
          <a:ext cx="3714750" cy="771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76200</xdr:colOff>
      <xdr:row>188</xdr:row>
      <xdr:rowOff>152400</xdr:rowOff>
    </xdr:from>
    <xdr:to>
      <xdr:col>9</xdr:col>
      <xdr:colOff>76200</xdr:colOff>
      <xdr:row>190</xdr:row>
      <xdr:rowOff>152400</xdr:rowOff>
    </xdr:to>
    <xdr:sp macro="" textlink="">
      <xdr:nvSpPr>
        <xdr:cNvPr id="1061" name="Line 3"/>
        <xdr:cNvSpPr>
          <a:spLocks noChangeShapeType="1"/>
        </xdr:cNvSpPr>
      </xdr:nvSpPr>
      <xdr:spPr bwMode="auto">
        <a:xfrm>
          <a:off x="5991225" y="30660975"/>
          <a:ext cx="0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24</xdr:row>
      <xdr:rowOff>19050</xdr:rowOff>
    </xdr:from>
    <xdr:to>
      <xdr:col>7</xdr:col>
      <xdr:colOff>0</xdr:colOff>
      <xdr:row>48</xdr:row>
      <xdr:rowOff>9525</xdr:rowOff>
    </xdr:to>
    <xdr:graphicFrame macro="">
      <xdr:nvGraphicFramePr>
        <xdr:cNvPr id="51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1</xdr:row>
      <xdr:rowOff>95250</xdr:rowOff>
    </xdr:from>
    <xdr:to>
      <xdr:col>22</xdr:col>
      <xdr:colOff>257175</xdr:colOff>
      <xdr:row>25</xdr:row>
      <xdr:rowOff>47625</xdr:rowOff>
    </xdr:to>
    <xdr:graphicFrame macro="">
      <xdr:nvGraphicFramePr>
        <xdr:cNvPr id="51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5"/>
  <sheetViews>
    <sheetView zoomScaleNormal="100" workbookViewId="0">
      <selection activeCell="A2" sqref="A2:H2"/>
    </sheetView>
  </sheetViews>
  <sheetFormatPr defaultRowHeight="12.75" x14ac:dyDescent="0.2"/>
  <cols>
    <col min="1" max="1" width="12.5703125" style="4" customWidth="1"/>
    <col min="2" max="2" width="12.7109375" style="5" bestFit="1" customWidth="1"/>
    <col min="3" max="3" width="9.140625" style="5"/>
    <col min="4" max="4" width="12.7109375" style="5" bestFit="1" customWidth="1"/>
    <col min="5" max="5" width="2.140625" style="5" customWidth="1"/>
    <col min="6" max="6" width="12.7109375" style="4" bestFit="1" customWidth="1"/>
    <col min="7" max="7" width="9.140625" style="6"/>
    <col min="8" max="8" width="10.42578125" style="4" bestFit="1" customWidth="1"/>
    <col min="10" max="10" width="10.42578125" bestFit="1" customWidth="1"/>
    <col min="11" max="11" width="12.85546875" style="3" bestFit="1" customWidth="1"/>
  </cols>
  <sheetData>
    <row r="1" spans="1:11" s="2" customFormat="1" ht="18" x14ac:dyDescent="0.25">
      <c r="A1" s="39" t="s">
        <v>12</v>
      </c>
      <c r="B1" s="40"/>
      <c r="C1" s="40"/>
      <c r="D1" s="40"/>
      <c r="E1" s="40"/>
      <c r="F1" s="40"/>
      <c r="G1" s="40"/>
      <c r="H1" s="40"/>
      <c r="I1" s="1"/>
      <c r="K1" s="1"/>
    </row>
    <row r="2" spans="1:11" ht="17.25" x14ac:dyDescent="0.3">
      <c r="A2" s="41" t="s">
        <v>0</v>
      </c>
      <c r="B2" s="42" t="s">
        <v>22</v>
      </c>
      <c r="C2" s="43" t="s">
        <v>23</v>
      </c>
      <c r="D2" s="42" t="s">
        <v>24</v>
      </c>
      <c r="E2" s="42"/>
      <c r="F2" s="41" t="s">
        <v>25</v>
      </c>
      <c r="G2" s="44" t="s">
        <v>23</v>
      </c>
      <c r="H2" s="41" t="s">
        <v>24</v>
      </c>
    </row>
    <row r="3" spans="1:11" ht="14.25" x14ac:dyDescent="0.2">
      <c r="A3" s="4" t="s">
        <v>1</v>
      </c>
      <c r="B3" s="5" t="s">
        <v>3</v>
      </c>
      <c r="C3" s="5" t="s">
        <v>2</v>
      </c>
      <c r="D3" s="5" t="s">
        <v>5</v>
      </c>
      <c r="F3" s="4" t="s">
        <v>3</v>
      </c>
      <c r="G3" s="6" t="s">
        <v>2</v>
      </c>
      <c r="H3" s="4" t="s">
        <v>5</v>
      </c>
    </row>
    <row r="4" spans="1:11" x14ac:dyDescent="0.2">
      <c r="A4" s="4">
        <v>8</v>
      </c>
      <c r="B4" s="5">
        <f>374200000/(A4^5*(EXP(14380/(A4*285))-1))</f>
        <v>20.861405970569326</v>
      </c>
      <c r="C4" s="5">
        <f>A4*B4</f>
        <v>166.89124776455461</v>
      </c>
      <c r="D4" s="5">
        <v>0</v>
      </c>
      <c r="F4" s="4">
        <f>374200000/(A4^5*(EXP(14380/(A4*800))-1))</f>
        <v>1350.1416701212747</v>
      </c>
      <c r="G4" s="6">
        <f>A4*F4</f>
        <v>10801.133360970198</v>
      </c>
      <c r="H4" s="4">
        <v>0</v>
      </c>
    </row>
    <row r="5" spans="1:11" x14ac:dyDescent="0.2">
      <c r="A5" s="4">
        <v>8.01</v>
      </c>
      <c r="B5" s="5">
        <f t="shared" ref="B5:B68" si="0">374200000/(A5^5*(EXP(14380/(A5*285))-1))</f>
        <v>20.895694251397884</v>
      </c>
      <c r="C5" s="5">
        <f t="shared" ref="C5:C68" si="1">A5*B5</f>
        <v>167.37451095369704</v>
      </c>
      <c r="D5" s="5">
        <f>D4+0.5*(C5+C4)*(A5-A4)</f>
        <v>1.6713287935912224</v>
      </c>
      <c r="F5" s="4">
        <f t="shared" ref="F5:F68" si="2">374200000/(A5^5*(EXP(14380/(A5*800))-1))</f>
        <v>1345.950806600036</v>
      </c>
      <c r="G5" s="6">
        <f t="shared" ref="G5:G68" si="3">A5*F5</f>
        <v>10781.065960866288</v>
      </c>
      <c r="H5" s="4">
        <f>H4+0.5*(G5+G4)*(A5-A4)</f>
        <v>107.91099660918015</v>
      </c>
    </row>
    <row r="6" spans="1:11" x14ac:dyDescent="0.2">
      <c r="A6" s="4">
        <v>8.02</v>
      </c>
      <c r="B6" s="5">
        <f t="shared" si="0"/>
        <v>20.92979265301739</v>
      </c>
      <c r="C6" s="5">
        <f t="shared" si="1"/>
        <v>167.85693707719946</v>
      </c>
      <c r="D6" s="5">
        <f t="shared" ref="D6:D69" si="4">D5+0.5*(C6+C5)*(A6-A5)</f>
        <v>3.3474860337456693</v>
      </c>
      <c r="F6" s="4">
        <f t="shared" si="2"/>
        <v>1341.774306019516</v>
      </c>
      <c r="G6" s="6">
        <f t="shared" si="3"/>
        <v>10761.029934276517</v>
      </c>
      <c r="H6" s="4">
        <f t="shared" ref="H6:H69" si="5">H5+0.5*(G6+G5)*(A6-A5)</f>
        <v>215.62147608489187</v>
      </c>
    </row>
    <row r="7" spans="1:11" x14ac:dyDescent="0.2">
      <c r="A7" s="4">
        <v>8.0299999999999994</v>
      </c>
      <c r="B7" s="5">
        <f t="shared" si="0"/>
        <v>20.963701197119114</v>
      </c>
      <c r="C7" s="5">
        <f t="shared" si="1"/>
        <v>168.33852061286646</v>
      </c>
      <c r="D7" s="5">
        <f t="shared" si="4"/>
        <v>5.0284633221959627</v>
      </c>
      <c r="F7" s="4">
        <f t="shared" si="2"/>
        <v>1337.6121229242344</v>
      </c>
      <c r="G7" s="6">
        <f t="shared" si="3"/>
        <v>10741.025347081602</v>
      </c>
      <c r="H7" s="4">
        <f t="shared" si="5"/>
        <v>323.13175249168017</v>
      </c>
    </row>
    <row r="8" spans="1:11" x14ac:dyDescent="0.2">
      <c r="A8" s="4">
        <v>8.0399999999999991</v>
      </c>
      <c r="B8" s="5">
        <f t="shared" si="0"/>
        <v>20.997419911476094</v>
      </c>
      <c r="C8" s="5">
        <f t="shared" si="1"/>
        <v>168.81925608826776</v>
      </c>
      <c r="D8" s="5">
        <f t="shared" si="4"/>
        <v>6.7142522057015981</v>
      </c>
      <c r="F8" s="4">
        <f t="shared" si="2"/>
        <v>1333.4642119009459</v>
      </c>
      <c r="G8" s="6">
        <f t="shared" si="3"/>
        <v>10721.052263683603</v>
      </c>
      <c r="H8" s="4">
        <f t="shared" si="5"/>
        <v>430.44214054550389</v>
      </c>
    </row>
    <row r="9" spans="1:11" x14ac:dyDescent="0.2">
      <c r="A9" s="4">
        <v>8.0500000000000007</v>
      </c>
      <c r="B9" s="5">
        <f t="shared" si="0"/>
        <v>21.030948829890441</v>
      </c>
      <c r="C9" s="5">
        <f t="shared" si="1"/>
        <v>169.29913808061806</v>
      </c>
      <c r="D9" s="5">
        <f t="shared" si="4"/>
        <v>8.4048441765462911</v>
      </c>
      <c r="F9" s="4">
        <f t="shared" si="2"/>
        <v>1329.3305275802834</v>
      </c>
      <c r="G9" s="6">
        <f t="shared" si="3"/>
        <v>10701.110747021283</v>
      </c>
      <c r="H9" s="4">
        <f t="shared" si="5"/>
        <v>537.55295559904505</v>
      </c>
    </row>
    <row r="10" spans="1:11" x14ac:dyDescent="0.2">
      <c r="A10" s="4">
        <v>8.06</v>
      </c>
      <c r="B10" s="5">
        <f t="shared" si="0"/>
        <v>21.064287992141082</v>
      </c>
      <c r="C10" s="5">
        <f t="shared" si="1"/>
        <v>169.77816121665714</v>
      </c>
      <c r="D10" s="5">
        <f t="shared" si="4"/>
        <v>10.10023067303263</v>
      </c>
      <c r="F10" s="4">
        <f t="shared" si="2"/>
        <v>1325.2110246383806</v>
      </c>
      <c r="G10" s="6">
        <f t="shared" si="3"/>
        <v>10681.200858585349</v>
      </c>
      <c r="H10" s="4">
        <f t="shared" si="5"/>
        <v>644.46451362707592</v>
      </c>
    </row>
    <row r="11" spans="1:11" x14ac:dyDescent="0.2">
      <c r="A11" s="4">
        <v>8.07</v>
      </c>
      <c r="B11" s="5">
        <f t="shared" si="0"/>
        <v>21.097437443931423</v>
      </c>
      <c r="C11" s="5">
        <f t="shared" si="1"/>
        <v>170.25632017252659</v>
      </c>
      <c r="D11" s="5">
        <f t="shared" si="4"/>
        <v>11.800403079978512</v>
      </c>
      <c r="F11" s="4">
        <f t="shared" si="2"/>
        <v>1321.105657798448</v>
      </c>
      <c r="G11" s="6">
        <f t="shared" si="3"/>
        <v>10661.322658433475</v>
      </c>
      <c r="H11" s="4">
        <f t="shared" si="5"/>
        <v>751.17713121216775</v>
      </c>
    </row>
    <row r="12" spans="1:11" x14ac:dyDescent="0.2">
      <c r="A12" s="4">
        <v>8.08</v>
      </c>
      <c r="B12" s="5">
        <f t="shared" si="0"/>
        <v>21.13039723683741</v>
      </c>
      <c r="C12" s="5">
        <f t="shared" si="1"/>
        <v>170.73360967364627</v>
      </c>
      <c r="D12" s="5">
        <f t="shared" si="4"/>
        <v>13.50535272920934</v>
      </c>
      <c r="F12" s="4">
        <f t="shared" si="2"/>
        <v>1317.0143818323368</v>
      </c>
      <c r="G12" s="6">
        <f t="shared" si="3"/>
        <v>10641.476205205281</v>
      </c>
      <c r="H12" s="4">
        <f t="shared" si="5"/>
        <v>857.69112553035927</v>
      </c>
    </row>
    <row r="13" spans="1:11" x14ac:dyDescent="0.2">
      <c r="A13" s="4">
        <v>8.09</v>
      </c>
      <c r="B13" s="5">
        <f t="shared" si="0"/>
        <v>21.163167428255441</v>
      </c>
      <c r="C13" s="5">
        <f t="shared" si="1"/>
        <v>171.21002449458652</v>
      </c>
      <c r="D13" s="5">
        <f t="shared" si="4"/>
        <v>15.215070900050467</v>
      </c>
      <c r="F13" s="4">
        <f t="shared" si="2"/>
        <v>1312.9371515620642</v>
      </c>
      <c r="G13" s="6">
        <f t="shared" si="3"/>
        <v>10621.661556137098</v>
      </c>
      <c r="H13" s="4">
        <f t="shared" si="5"/>
        <v>964.00681433706893</v>
      </c>
    </row>
    <row r="14" spans="1:11" x14ac:dyDescent="0.2">
      <c r="A14" s="4">
        <v>8.1</v>
      </c>
      <c r="B14" s="5">
        <f t="shared" si="0"/>
        <v>21.195748081350676</v>
      </c>
      <c r="C14" s="5">
        <f t="shared" si="1"/>
        <v>171.68555945894047</v>
      </c>
      <c r="D14" s="5">
        <f t="shared" si="4"/>
        <v>16.929548819818066</v>
      </c>
      <c r="F14" s="4">
        <f t="shared" si="2"/>
        <v>1308.8739218613193</v>
      </c>
      <c r="G14" s="6">
        <f t="shared" si="3"/>
        <v>10601.878767076687</v>
      </c>
      <c r="H14" s="4">
        <f t="shared" si="5"/>
        <v>1070.1245159531356</v>
      </c>
    </row>
    <row r="15" spans="1:11" x14ac:dyDescent="0.2">
      <c r="A15" s="4">
        <v>8.11</v>
      </c>
      <c r="B15" s="5">
        <f t="shared" si="0"/>
        <v>21.228139265005453</v>
      </c>
      <c r="C15" s="5">
        <f t="shared" si="1"/>
        <v>172.1602094391942</v>
      </c>
      <c r="D15" s="5">
        <f t="shared" si="4"/>
        <v>18.648777664308703</v>
      </c>
      <c r="F15" s="4">
        <f t="shared" si="2"/>
        <v>1304.8246476569334</v>
      </c>
      <c r="G15" s="6">
        <f t="shared" si="3"/>
        <v>10582.127892497729</v>
      </c>
      <c r="H15" s="4">
        <f t="shared" si="5"/>
        <v>1176.0445492510055</v>
      </c>
    </row>
    <row r="16" spans="1:11" x14ac:dyDescent="0.2">
      <c r="A16" s="4">
        <v>8.1199999999999992</v>
      </c>
      <c r="B16" s="5">
        <f t="shared" si="0"/>
        <v>21.260341053767821</v>
      </c>
      <c r="C16" s="5">
        <f t="shared" si="1"/>
        <v>172.63396935659469</v>
      </c>
      <c r="D16" s="5">
        <f t="shared" si="4"/>
        <v>20.372748558287611</v>
      </c>
      <c r="F16" s="4">
        <f t="shared" si="2"/>
        <v>1300.7892839303311</v>
      </c>
      <c r="G16" s="6">
        <f t="shared" si="3"/>
        <v>10562.408985514287</v>
      </c>
      <c r="H16" s="4">
        <f t="shared" si="5"/>
        <v>1281.7672336410633</v>
      </c>
    </row>
    <row r="17" spans="1:8" x14ac:dyDescent="0.2">
      <c r="A17" s="4">
        <v>8.1300000000000008</v>
      </c>
      <c r="B17" s="5">
        <f t="shared" si="0"/>
        <v>21.292353527800206</v>
      </c>
      <c r="C17" s="5">
        <f t="shared" si="1"/>
        <v>173.1068341810157</v>
      </c>
      <c r="D17" s="5">
        <f t="shared" si="4"/>
        <v>22.101452575975934</v>
      </c>
      <c r="F17" s="4">
        <f t="shared" si="2"/>
        <v>1296.7677857189467</v>
      </c>
      <c r="G17" s="6">
        <f t="shared" si="3"/>
        <v>10542.722097895037</v>
      </c>
      <c r="H17" s="4">
        <f t="shared" si="5"/>
        <v>1387.2928890581263</v>
      </c>
    </row>
    <row r="18" spans="1:8" x14ac:dyDescent="0.2">
      <c r="A18" s="4">
        <v>8.14</v>
      </c>
      <c r="B18" s="5">
        <f t="shared" si="0"/>
        <v>21.32417677282842</v>
      </c>
      <c r="C18" s="5">
        <f t="shared" si="1"/>
        <v>173.57879893082335</v>
      </c>
      <c r="D18" s="5">
        <f t="shared" si="4"/>
        <v>23.834880741535091</v>
      </c>
      <c r="F18" s="4">
        <f t="shared" si="2"/>
        <v>1292.7601081176269</v>
      </c>
      <c r="G18" s="6">
        <f t="shared" si="3"/>
        <v>10523.067280077485</v>
      </c>
      <c r="H18" s="4">
        <f t="shared" si="5"/>
        <v>1492.6218359479867</v>
      </c>
    </row>
    <row r="19" spans="1:8" x14ac:dyDescent="0.2">
      <c r="A19" s="4">
        <v>8.15</v>
      </c>
      <c r="B19" s="5">
        <f t="shared" si="0"/>
        <v>21.35581088009064</v>
      </c>
      <c r="C19" s="5">
        <f t="shared" si="1"/>
        <v>174.04985867273874</v>
      </c>
      <c r="D19" s="5">
        <f t="shared" si="4"/>
        <v>25.573024029552865</v>
      </c>
      <c r="F19" s="4">
        <f t="shared" si="2"/>
        <v>1288.7662062799895</v>
      </c>
      <c r="G19" s="6">
        <f t="shared" si="3"/>
        <v>10503.444581181915</v>
      </c>
      <c r="H19" s="4">
        <f t="shared" si="5"/>
        <v>1597.7543952542815</v>
      </c>
    </row>
    <row r="20" spans="1:8" x14ac:dyDescent="0.2">
      <c r="A20" s="4">
        <v>8.16</v>
      </c>
      <c r="B20" s="5">
        <f t="shared" si="0"/>
        <v>21.387255946286722</v>
      </c>
      <c r="C20" s="5">
        <f t="shared" si="1"/>
        <v>174.52000852169965</v>
      </c>
      <c r="D20" s="5">
        <f t="shared" si="4"/>
        <v>27.315873365525022</v>
      </c>
      <c r="F20" s="4">
        <f t="shared" si="2"/>
        <v>1284.7860354197751</v>
      </c>
      <c r="G20" s="6">
        <f t="shared" si="3"/>
        <v>10483.854049025365</v>
      </c>
      <c r="H20" s="4">
        <f t="shared" si="5"/>
        <v>1702.6908884053157</v>
      </c>
    </row>
    <row r="21" spans="1:8" x14ac:dyDescent="0.2">
      <c r="A21" s="4">
        <v>8.17</v>
      </c>
      <c r="B21" s="5">
        <f t="shared" si="0"/>
        <v>21.41851207352752</v>
      </c>
      <c r="C21" s="5">
        <f t="shared" si="1"/>
        <v>174.98924364071985</v>
      </c>
      <c r="D21" s="5">
        <f t="shared" si="4"/>
        <v>29.063419626337083</v>
      </c>
      <c r="F21" s="4">
        <f t="shared" si="2"/>
        <v>1280.8195508121601</v>
      </c>
      <c r="G21" s="6">
        <f t="shared" si="3"/>
        <v>10464.295730135347</v>
      </c>
      <c r="H21" s="4">
        <f t="shared" si="5"/>
        <v>1807.431637301117</v>
      </c>
    </row>
    <row r="22" spans="1:8" x14ac:dyDescent="0.2">
      <c r="A22" s="4">
        <v>8.18</v>
      </c>
      <c r="B22" s="5">
        <f t="shared" si="0"/>
        <v>21.449579369284567</v>
      </c>
      <c r="C22" s="5">
        <f t="shared" si="1"/>
        <v>175.45755924074774</v>
      </c>
      <c r="D22" s="5">
        <f t="shared" si="4"/>
        <v>30.815653640744383</v>
      </c>
      <c r="F22" s="4">
        <f t="shared" si="2"/>
        <v>1276.8667077950529</v>
      </c>
      <c r="G22" s="6">
        <f t="shared" si="3"/>
        <v>10444.769669763533</v>
      </c>
      <c r="H22" s="4">
        <f t="shared" si="5"/>
        <v>1911.9769643006091</v>
      </c>
    </row>
    <row r="23" spans="1:8" x14ac:dyDescent="0.2">
      <c r="A23" s="4">
        <v>8.19</v>
      </c>
      <c r="B23" s="5">
        <f t="shared" si="0"/>
        <v>21.480457946339836</v>
      </c>
      <c r="C23" s="5">
        <f t="shared" si="1"/>
        <v>175.92495058052324</v>
      </c>
      <c r="D23" s="5">
        <f t="shared" si="4"/>
        <v>32.572566189850704</v>
      </c>
      <c r="F23" s="4">
        <f t="shared" si="2"/>
        <v>1272.9274617703629</v>
      </c>
      <c r="G23" s="6">
        <f t="shared" si="3"/>
        <v>10425.275911899273</v>
      </c>
      <c r="H23" s="4">
        <f t="shared" si="5"/>
        <v>2016.3271922089209</v>
      </c>
    </row>
    <row r="24" spans="1:8" x14ac:dyDescent="0.2">
      <c r="A24" s="4">
        <v>8.1999999999999993</v>
      </c>
      <c r="B24" s="5">
        <f t="shared" si="0"/>
        <v>21.511147922735685</v>
      </c>
      <c r="C24" s="5">
        <f t="shared" si="1"/>
        <v>176.3914129664326</v>
      </c>
      <c r="D24" s="5">
        <f t="shared" si="4"/>
        <v>34.334148007585448</v>
      </c>
      <c r="F24" s="4">
        <f t="shared" si="2"/>
        <v>1269.0017682052437</v>
      </c>
      <c r="G24" s="6">
        <f t="shared" si="3"/>
        <v>10405.814499282997</v>
      </c>
      <c r="H24" s="4">
        <f t="shared" si="5"/>
        <v>2120.48264426483</v>
      </c>
    </row>
    <row r="25" spans="1:8" x14ac:dyDescent="0.2">
      <c r="A25" s="4">
        <v>8.2100000000000009</v>
      </c>
      <c r="B25" s="5">
        <f t="shared" si="0"/>
        <v>21.541649421724923</v>
      </c>
      <c r="C25" s="5">
        <f t="shared" si="1"/>
        <v>176.85694175236165</v>
      </c>
      <c r="D25" s="5">
        <f t="shared" si="4"/>
        <v>36.100389781179693</v>
      </c>
      <c r="F25" s="4">
        <f t="shared" si="2"/>
        <v>1265.089582633314</v>
      </c>
      <c r="G25" s="6">
        <f t="shared" si="3"/>
        <v>10386.385473419508</v>
      </c>
      <c r="H25" s="4">
        <f t="shared" si="5"/>
        <v>2224.4436441283588</v>
      </c>
    </row>
    <row r="26" spans="1:8" x14ac:dyDescent="0.2">
      <c r="A26" s="4">
        <v>8.2200000000000006</v>
      </c>
      <c r="B26" s="5">
        <f t="shared" si="0"/>
        <v>21.571962571721357</v>
      </c>
      <c r="C26" s="5">
        <f t="shared" si="1"/>
        <v>177.32153233954958</v>
      </c>
      <c r="D26" s="5">
        <f t="shared" si="4"/>
        <v>37.871282151639214</v>
      </c>
      <c r="F26" s="4">
        <f t="shared" si="2"/>
        <v>1261.1908606558575</v>
      </c>
      <c r="G26" s="6">
        <f t="shared" si="3"/>
        <v>10366.988874591148</v>
      </c>
      <c r="H26" s="4">
        <f t="shared" si="5"/>
        <v>2328.2105158684099</v>
      </c>
    </row>
    <row r="27" spans="1:8" x14ac:dyDescent="0.2">
      <c r="A27" s="4">
        <v>8.23</v>
      </c>
      <c r="B27" s="5">
        <f t="shared" si="0"/>
        <v>21.602087506250054</v>
      </c>
      <c r="C27" s="5">
        <f t="shared" si="1"/>
        <v>177.78518017643796</v>
      </c>
      <c r="D27" s="5">
        <f t="shared" si="4"/>
        <v>39.646815714219116</v>
      </c>
      <c r="F27" s="4">
        <f t="shared" si="2"/>
        <v>1257.3055579429933</v>
      </c>
      <c r="G27" s="6">
        <f t="shared" si="3"/>
        <v>10347.624741870835</v>
      </c>
      <c r="H27" s="4">
        <f t="shared" si="5"/>
        <v>2431.7835839507175</v>
      </c>
    </row>
    <row r="28" spans="1:8" x14ac:dyDescent="0.2">
      <c r="A28" s="4">
        <v>8.24</v>
      </c>
      <c r="B28" s="5">
        <f t="shared" si="0"/>
        <v>21.632024363898289</v>
      </c>
      <c r="C28" s="5">
        <f t="shared" si="1"/>
        <v>178.24788075852192</v>
      </c>
      <c r="D28" s="5">
        <f t="shared" si="4"/>
        <v>41.426981018893876</v>
      </c>
      <c r="F28" s="4">
        <f t="shared" si="2"/>
        <v>1253.433630234832</v>
      </c>
      <c r="G28" s="6">
        <f t="shared" si="3"/>
        <v>10328.293113135016</v>
      </c>
      <c r="H28" s="4">
        <f t="shared" si="5"/>
        <v>2535.1631732257447</v>
      </c>
    </row>
    <row r="29" spans="1:8" x14ac:dyDescent="0.2">
      <c r="A29" s="4">
        <v>8.25</v>
      </c>
      <c r="B29" s="5">
        <f t="shared" si="0"/>
        <v>21.661773288266257</v>
      </c>
      <c r="C29" s="5">
        <f t="shared" si="1"/>
        <v>178.70962962819661</v>
      </c>
      <c r="D29" s="5">
        <f t="shared" si="4"/>
        <v>43.211768570827431</v>
      </c>
      <c r="F29" s="4">
        <f t="shared" si="2"/>
        <v>1249.5750333425981</v>
      </c>
      <c r="G29" s="6">
        <f t="shared" si="3"/>
        <v>10308.994025076434</v>
      </c>
      <c r="H29" s="4">
        <f t="shared" si="5"/>
        <v>2638.3496089167998</v>
      </c>
    </row>
    <row r="30" spans="1:8" x14ac:dyDescent="0.2">
      <c r="A30" s="4">
        <v>8.26</v>
      </c>
      <c r="B30" s="5">
        <f t="shared" si="0"/>
        <v>21.691334427918282</v>
      </c>
      <c r="C30" s="5">
        <f t="shared" si="1"/>
        <v>179.17042237460501</v>
      </c>
      <c r="D30" s="5">
        <f t="shared" si="4"/>
        <v>45.001168830841401</v>
      </c>
      <c r="F30" s="4">
        <f t="shared" si="2"/>
        <v>1245.7297231497434</v>
      </c>
      <c r="G30" s="6">
        <f t="shared" si="3"/>
        <v>10289.72751321688</v>
      </c>
      <c r="H30" s="4">
        <f t="shared" si="5"/>
        <v>2741.3432166082639</v>
      </c>
    </row>
    <row r="31" spans="1:8" x14ac:dyDescent="0.2">
      <c r="A31" s="4">
        <v>8.27</v>
      </c>
      <c r="B31" s="5">
        <f t="shared" si="0"/>
        <v>21.720707936334112</v>
      </c>
      <c r="C31" s="5">
        <f t="shared" si="1"/>
        <v>179.6302546334831</v>
      </c>
      <c r="D31" s="5">
        <f t="shared" si="4"/>
        <v>46.795172215881806</v>
      </c>
      <c r="F31" s="4">
        <f t="shared" si="2"/>
        <v>1241.8976556130278</v>
      </c>
      <c r="G31" s="6">
        <f t="shared" si="3"/>
        <v>10270.493611919739</v>
      </c>
      <c r="H31" s="4">
        <f t="shared" si="5"/>
        <v>2844.1443222339449</v>
      </c>
    </row>
    <row r="32" spans="1:8" x14ac:dyDescent="0.2">
      <c r="A32" s="4">
        <v>8.2799999999999994</v>
      </c>
      <c r="B32" s="5">
        <f t="shared" si="0"/>
        <v>21.749893971860388</v>
      </c>
      <c r="C32" s="5">
        <f t="shared" si="1"/>
        <v>180.089122087004</v>
      </c>
      <c r="D32" s="5">
        <f t="shared" si="4"/>
        <v>48.593769099484206</v>
      </c>
      <c r="F32" s="4">
        <f t="shared" si="2"/>
        <v>1238.0787867635818</v>
      </c>
      <c r="G32" s="6">
        <f t="shared" si="3"/>
        <v>10251.292354402456</v>
      </c>
      <c r="H32" s="4">
        <f t="shared" si="5"/>
        <v>2946.7532520655536</v>
      </c>
    </row>
    <row r="33" spans="1:8" x14ac:dyDescent="0.2">
      <c r="A33" s="4">
        <v>8.2899999999999991</v>
      </c>
      <c r="B33" s="5">
        <f t="shared" si="0"/>
        <v>21.778892697662261</v>
      </c>
      <c r="C33" s="5">
        <f t="shared" si="1"/>
        <v>180.54702046362013</v>
      </c>
      <c r="D33" s="5">
        <f t="shared" si="4"/>
        <v>50.396949812237288</v>
      </c>
      <c r="F33" s="4">
        <f t="shared" si="2"/>
        <v>1234.2730727079504</v>
      </c>
      <c r="G33" s="6">
        <f t="shared" si="3"/>
        <v>10232.123772748908</v>
      </c>
      <c r="H33" s="4">
        <f t="shared" si="5"/>
        <v>3049.1703327013083</v>
      </c>
    </row>
    <row r="34" spans="1:8" x14ac:dyDescent="0.2">
      <c r="A34" s="4">
        <v>8.3000000000000007</v>
      </c>
      <c r="B34" s="5">
        <f t="shared" si="0"/>
        <v>21.807704281675502</v>
      </c>
      <c r="C34" s="5">
        <f t="shared" si="1"/>
        <v>181.00394553790667</v>
      </c>
      <c r="D34" s="5">
        <f t="shared" si="4"/>
        <v>52.204704642245204</v>
      </c>
      <c r="F34" s="4">
        <f t="shared" si="2"/>
        <v>1230.4804696291112</v>
      </c>
      <c r="G34" s="6">
        <f t="shared" si="3"/>
        <v>10212.987897921625</v>
      </c>
      <c r="H34" s="4">
        <f t="shared" si="5"/>
        <v>3151.3958910546771</v>
      </c>
    </row>
    <row r="35" spans="1:8" x14ac:dyDescent="0.2">
      <c r="A35" s="4">
        <v>8.31</v>
      </c>
      <c r="B35" s="5">
        <f t="shared" si="0"/>
        <v>21.836328896558392</v>
      </c>
      <c r="C35" s="5">
        <f t="shared" si="1"/>
        <v>181.45989313040025</v>
      </c>
      <c r="D35" s="5">
        <f t="shared" si="4"/>
        <v>54.017023835586699</v>
      </c>
      <c r="F35" s="4">
        <f t="shared" si="2"/>
        <v>1226.7009337874772</v>
      </c>
      <c r="G35" s="6">
        <f t="shared" si="3"/>
        <v>10193.884759773937</v>
      </c>
      <c r="H35" s="4">
        <f t="shared" si="5"/>
        <v>3253.4302543431527</v>
      </c>
    </row>
    <row r="36" spans="1:8" x14ac:dyDescent="0.2">
      <c r="A36" s="4">
        <v>8.32</v>
      </c>
      <c r="B36" s="5">
        <f t="shared" si="0"/>
        <v>21.86476671964407</v>
      </c>
      <c r="C36" s="5">
        <f t="shared" si="1"/>
        <v>181.91485910743867</v>
      </c>
      <c r="D36" s="5">
        <f t="shared" si="4"/>
        <v>55.833897596775856</v>
      </c>
      <c r="F36" s="4">
        <f t="shared" si="2"/>
        <v>1222.9344215218723</v>
      </c>
      <c r="G36" s="6">
        <f t="shared" si="3"/>
        <v>10174.814387061979</v>
      </c>
      <c r="H36" s="4">
        <f t="shared" si="5"/>
        <v>3355.2737500773301</v>
      </c>
    </row>
    <row r="37" spans="1:8" x14ac:dyDescent="0.2">
      <c r="A37" s="4">
        <v>8.33</v>
      </c>
      <c r="B37" s="5">
        <f t="shared" si="0"/>
        <v>21.893017932893127</v>
      </c>
      <c r="C37" s="5">
        <f t="shared" si="1"/>
        <v>182.36883938099976</v>
      </c>
      <c r="D37" s="5">
        <f t="shared" si="4"/>
        <v>57.655316089218012</v>
      </c>
      <c r="F37" s="4">
        <f t="shared" si="2"/>
        <v>1219.1808892504932</v>
      </c>
      <c r="G37" s="6">
        <f t="shared" si="3"/>
        <v>10155.776807456608</v>
      </c>
      <c r="H37" s="4">
        <f t="shared" si="5"/>
        <v>3456.926706049921</v>
      </c>
    </row>
    <row r="38" spans="1:8" x14ac:dyDescent="0.2">
      <c r="A38" s="4">
        <v>8.34</v>
      </c>
      <c r="B38" s="5">
        <f t="shared" si="0"/>
        <v>21.921082722846297</v>
      </c>
      <c r="C38" s="5">
        <f t="shared" si="1"/>
        <v>182.82182990853812</v>
      </c>
      <c r="D38" s="5">
        <f t="shared" si="4"/>
        <v>59.481269435665659</v>
      </c>
      <c r="F38" s="4">
        <f t="shared" si="2"/>
        <v>1215.4402934718476</v>
      </c>
      <c r="G38" s="6">
        <f t="shared" si="3"/>
        <v>10136.772047555209</v>
      </c>
      <c r="H38" s="4">
        <f t="shared" si="5"/>
        <v>3558.389450324978</v>
      </c>
    </row>
    <row r="39" spans="1:8" x14ac:dyDescent="0.2">
      <c r="A39" s="4">
        <v>8.35</v>
      </c>
      <c r="B39" s="5">
        <f t="shared" si="0"/>
        <v>21.948961280577283</v>
      </c>
      <c r="C39" s="5">
        <f t="shared" si="1"/>
        <v>183.27382669282031</v>
      </c>
      <c r="D39" s="5">
        <f t="shared" si="4"/>
        <v>61.311747718672414</v>
      </c>
      <c r="F39" s="4">
        <f t="shared" si="2"/>
        <v>1211.7125907656721</v>
      </c>
      <c r="G39" s="6">
        <f t="shared" si="3"/>
        <v>10117.800132893361</v>
      </c>
      <c r="H39" s="4">
        <f t="shared" si="5"/>
        <v>3659.6623112272187</v>
      </c>
    </row>
    <row r="40" spans="1:8" x14ac:dyDescent="0.2">
      <c r="A40" s="4">
        <v>8.36</v>
      </c>
      <c r="B40" s="5">
        <f t="shared" si="0"/>
        <v>21.976653801646059</v>
      </c>
      <c r="C40" s="5">
        <f t="shared" si="1"/>
        <v>183.72482578176104</v>
      </c>
      <c r="D40" s="5">
        <f t="shared" si="4"/>
        <v>63.146740981045284</v>
      </c>
      <c r="F40" s="4">
        <f t="shared" si="2"/>
        <v>1207.9977377938374</v>
      </c>
      <c r="G40" s="6">
        <f t="shared" si="3"/>
        <v>10098.86108795648</v>
      </c>
      <c r="H40" s="4">
        <f t="shared" si="5"/>
        <v>3760.7456173314658</v>
      </c>
    </row>
    <row r="41" spans="1:8" x14ac:dyDescent="0.2">
      <c r="A41" s="4">
        <v>8.3699999999999992</v>
      </c>
      <c r="B41" s="5">
        <f t="shared" si="0"/>
        <v>22.004160486052072</v>
      </c>
      <c r="C41" s="5">
        <f t="shared" si="1"/>
        <v>184.17482326825584</v>
      </c>
      <c r="D41" s="5">
        <f t="shared" si="4"/>
        <v>64.986239226295325</v>
      </c>
      <c r="F41" s="4">
        <f t="shared" si="2"/>
        <v>1204.2956913012204</v>
      </c>
      <c r="G41" s="6">
        <f t="shared" si="3"/>
        <v>10079.954936191214</v>
      </c>
      <c r="H41" s="4">
        <f t="shared" si="5"/>
        <v>3861.6396974522022</v>
      </c>
    </row>
    <row r="42" spans="1:8" x14ac:dyDescent="0.2">
      <c r="A42" s="4">
        <v>8.3800000000000008</v>
      </c>
      <c r="B42" s="5">
        <f t="shared" si="0"/>
        <v>22.03148153818789</v>
      </c>
      <c r="C42" s="5">
        <f t="shared" si="1"/>
        <v>184.62381529001453</v>
      </c>
      <c r="D42" s="5">
        <f t="shared" si="4"/>
        <v>66.830232419086968</v>
      </c>
      <c r="F42" s="4">
        <f t="shared" si="2"/>
        <v>1200.6064081165769</v>
      </c>
      <c r="G42" s="6">
        <f t="shared" si="3"/>
        <v>10061.081700016915</v>
      </c>
      <c r="H42" s="4">
        <f t="shared" si="5"/>
        <v>3962.3448806332585</v>
      </c>
    </row>
    <row r="43" spans="1:8" x14ac:dyDescent="0.2">
      <c r="A43" s="4">
        <v>8.39</v>
      </c>
      <c r="B43" s="5">
        <f t="shared" si="0"/>
        <v>22.058617166792978</v>
      </c>
      <c r="C43" s="5">
        <f t="shared" si="1"/>
        <v>185.07179802939311</v>
      </c>
      <c r="D43" s="5">
        <f t="shared" si="4"/>
        <v>68.678710485683965</v>
      </c>
      <c r="F43" s="4">
        <f t="shared" si="2"/>
        <v>1196.9298451533771</v>
      </c>
      <c r="G43" s="6">
        <f t="shared" si="3"/>
        <v>10042.241400836834</v>
      </c>
      <c r="H43" s="4">
        <f t="shared" si="5"/>
        <v>4062.8614961375251</v>
      </c>
    </row>
    <row r="44" spans="1:8" x14ac:dyDescent="0.2">
      <c r="A44" s="4">
        <v>8.4</v>
      </c>
      <c r="B44" s="5">
        <f t="shared" si="0"/>
        <v>22.085567584907608</v>
      </c>
      <c r="C44" s="5">
        <f t="shared" si="1"/>
        <v>185.51876771322392</v>
      </c>
      <c r="D44" s="5">
        <f t="shared" si="4"/>
        <v>70.531663314397008</v>
      </c>
      <c r="F44" s="4">
        <f t="shared" si="2"/>
        <v>1193.2659594106347</v>
      </c>
      <c r="G44" s="6">
        <f t="shared" si="3"/>
        <v>10023.434059049332</v>
      </c>
      <c r="H44" s="4">
        <f t="shared" si="5"/>
        <v>4163.1898734369543</v>
      </c>
    </row>
    <row r="45" spans="1:8" x14ac:dyDescent="0.2">
      <c r="A45" s="4">
        <v>8.41</v>
      </c>
      <c r="B45" s="5">
        <f t="shared" si="0"/>
        <v>22.112333009827193</v>
      </c>
      <c r="C45" s="5">
        <f t="shared" si="1"/>
        <v>185.96472061264669</v>
      </c>
      <c r="D45" s="5">
        <f t="shared" si="4"/>
        <v>72.389080756026317</v>
      </c>
      <c r="F45" s="4">
        <f t="shared" si="2"/>
        <v>1189.6147079737127</v>
      </c>
      <c r="G45" s="6">
        <f t="shared" si="3"/>
        <v>10004.659694058924</v>
      </c>
      <c r="H45" s="4">
        <f t="shared" si="5"/>
        <v>4263.3303422024937</v>
      </c>
    </row>
    <row r="46" spans="1:8" x14ac:dyDescent="0.2">
      <c r="A46" s="4">
        <v>8.42</v>
      </c>
      <c r="B46" s="5">
        <f t="shared" si="0"/>
        <v>22.138913663056574</v>
      </c>
      <c r="C46" s="5">
        <f t="shared" si="1"/>
        <v>186.40965304293636</v>
      </c>
      <c r="D46" s="5">
        <f t="shared" si="4"/>
        <v>74.25095262430419</v>
      </c>
      <c r="F46" s="4">
        <f t="shared" si="2"/>
        <v>1185.9760480151117</v>
      </c>
      <c r="G46" s="6">
        <f t="shared" si="3"/>
        <v>9985.9183242872405</v>
      </c>
      <c r="H46" s="4">
        <f t="shared" si="5"/>
        <v>4363.2832322942222</v>
      </c>
    </row>
    <row r="47" spans="1:8" x14ac:dyDescent="0.2">
      <c r="A47" s="4">
        <v>8.43</v>
      </c>
      <c r="B47" s="5">
        <f t="shared" si="0"/>
        <v>22.165309770264798</v>
      </c>
      <c r="C47" s="5">
        <f t="shared" si="1"/>
        <v>186.85356136333223</v>
      </c>
      <c r="D47" s="5">
        <f t="shared" si="4"/>
        <v>76.117268696335501</v>
      </c>
      <c r="F47" s="4">
        <f t="shared" si="2"/>
        <v>1182.3499367952452</v>
      </c>
      <c r="G47" s="6">
        <f t="shared" si="3"/>
        <v>9967.2099671839169</v>
      </c>
      <c r="H47" s="4">
        <f t="shared" si="5"/>
        <v>4463.0488737515761</v>
      </c>
    </row>
    <row r="48" spans="1:8" x14ac:dyDescent="0.2">
      <c r="A48" s="4">
        <v>8.44</v>
      </c>
      <c r="B48" s="5">
        <f t="shared" si="0"/>
        <v>22.191521561239881</v>
      </c>
      <c r="C48" s="5">
        <f t="shared" si="1"/>
        <v>187.29644197686457</v>
      </c>
      <c r="D48" s="5">
        <f t="shared" si="4"/>
        <v>77.988018713036439</v>
      </c>
      <c r="F48" s="4">
        <f t="shared" si="2"/>
        <v>1178.7363316631895</v>
      </c>
      <c r="G48" s="6">
        <f t="shared" si="3"/>
        <v>9948.5346392373194</v>
      </c>
      <c r="H48" s="4">
        <f t="shared" si="5"/>
        <v>4562.62759678368</v>
      </c>
    </row>
    <row r="49" spans="1:8" x14ac:dyDescent="0.2">
      <c r="A49" s="4">
        <v>8.4499999999999993</v>
      </c>
      <c r="B49" s="5">
        <f t="shared" si="0"/>
        <v>22.217549269844</v>
      </c>
      <c r="C49" s="5">
        <f t="shared" si="1"/>
        <v>187.73829133018177</v>
      </c>
      <c r="D49" s="5">
        <f t="shared" si="4"/>
        <v>79.863192379571629</v>
      </c>
      <c r="F49" s="4">
        <f t="shared" si="2"/>
        <v>1175.1351900574268</v>
      </c>
      <c r="G49" s="6">
        <f t="shared" si="3"/>
        <v>9929.8923559852556</v>
      </c>
      <c r="H49" s="4">
        <f t="shared" si="5"/>
        <v>4662.0197317597904</v>
      </c>
    </row>
    <row r="50" spans="1:8" x14ac:dyDescent="0.2">
      <c r="A50" s="4">
        <v>8.4600000000000009</v>
      </c>
      <c r="B50" s="5">
        <f t="shared" si="0"/>
        <v>22.243393133968585</v>
      </c>
      <c r="C50" s="5">
        <f t="shared" si="1"/>
        <v>188.17910591337426</v>
      </c>
      <c r="D50" s="5">
        <f t="shared" si="4"/>
        <v>81.742779365789701</v>
      </c>
      <c r="F50" s="4">
        <f t="shared" si="2"/>
        <v>1171.5464695065566</v>
      </c>
      <c r="G50" s="6">
        <f t="shared" si="3"/>
        <v>9911.28313202547</v>
      </c>
      <c r="H50" s="4">
        <f t="shared" si="5"/>
        <v>4761.2256091998597</v>
      </c>
    </row>
    <row r="51" spans="1:8" x14ac:dyDescent="0.2">
      <c r="A51" s="4">
        <v>8.4700000000000006</v>
      </c>
      <c r="B51" s="5">
        <f t="shared" si="0"/>
        <v>22.269053395490157</v>
      </c>
      <c r="C51" s="5">
        <f t="shared" si="1"/>
        <v>188.61888225980164</v>
      </c>
      <c r="D51" s="5">
        <f t="shared" si="4"/>
        <v>83.626769306655547</v>
      </c>
      <c r="F51" s="4">
        <f t="shared" si="2"/>
        <v>1167.9701276300127</v>
      </c>
      <c r="G51" s="6">
        <f t="shared" si="3"/>
        <v>9892.7069810262092</v>
      </c>
      <c r="H51" s="4">
        <f t="shared" si="5"/>
        <v>4860.245559765116</v>
      </c>
    </row>
    <row r="52" spans="1:8" x14ac:dyDescent="0.2">
      <c r="A52" s="4">
        <v>8.48</v>
      </c>
      <c r="B52" s="5">
        <f t="shared" si="0"/>
        <v>22.294530300225802</v>
      </c>
      <c r="C52" s="5">
        <f t="shared" si="1"/>
        <v>189.05761694591482</v>
      </c>
      <c r="D52" s="5">
        <f t="shared" si="4"/>
        <v>85.515151802684088</v>
      </c>
      <c r="F52" s="4">
        <f t="shared" si="2"/>
        <v>1164.4061221387367</v>
      </c>
      <c r="G52" s="6">
        <f t="shared" si="3"/>
        <v>9874.163915736488</v>
      </c>
      <c r="H52" s="4">
        <f t="shared" si="5"/>
        <v>4959.0799142489277</v>
      </c>
    </row>
    <row r="53" spans="1:8" x14ac:dyDescent="0.2">
      <c r="A53" s="4">
        <v>8.49</v>
      </c>
      <c r="B53" s="5">
        <f t="shared" si="0"/>
        <v>22.319824097889352</v>
      </c>
      <c r="C53" s="5">
        <f t="shared" si="1"/>
        <v>189.49530659108061</v>
      </c>
      <c r="D53" s="5">
        <f t="shared" si="4"/>
        <v>87.40791642036902</v>
      </c>
      <c r="F53" s="4">
        <f t="shared" si="2"/>
        <v>1160.8544108358601</v>
      </c>
      <c r="G53" s="6">
        <f t="shared" si="3"/>
        <v>9855.6539479964522</v>
      </c>
      <c r="H53" s="4">
        <f t="shared" si="5"/>
        <v>5057.7290035675906</v>
      </c>
    </row>
    <row r="54" spans="1:8" x14ac:dyDescent="0.2">
      <c r="A54" s="4">
        <v>8.5</v>
      </c>
      <c r="B54" s="5">
        <f t="shared" si="0"/>
        <v>22.344935042047442</v>
      </c>
      <c r="C54" s="5">
        <f t="shared" si="1"/>
        <v>189.93194785740326</v>
      </c>
      <c r="D54" s="5">
        <f t="shared" si="4"/>
        <v>89.305052692611397</v>
      </c>
      <c r="F54" s="4">
        <f t="shared" si="2"/>
        <v>1157.3149516173537</v>
      </c>
      <c r="G54" s="6">
        <f t="shared" si="3"/>
        <v>9837.1770887475068</v>
      </c>
      <c r="H54" s="4">
        <f t="shared" si="5"/>
        <v>5156.1931587513081</v>
      </c>
    </row>
    <row r="55" spans="1:8" x14ac:dyDescent="0.2">
      <c r="A55" s="4">
        <v>8.51</v>
      </c>
      <c r="B55" s="5">
        <f t="shared" si="0"/>
        <v>22.369863390075977</v>
      </c>
      <c r="C55" s="5">
        <f t="shared" si="1"/>
        <v>190.36753744954657</v>
      </c>
      <c r="D55" s="5">
        <f t="shared" si="4"/>
        <v>91.206550119146101</v>
      </c>
      <c r="F55" s="4">
        <f t="shared" si="2"/>
        <v>1153.7877024726706</v>
      </c>
      <c r="G55" s="6">
        <f t="shared" si="3"/>
        <v>9818.7333480424259</v>
      </c>
      <c r="H55" s="4">
        <f t="shared" si="5"/>
        <v>5254.4727109352561</v>
      </c>
    </row>
    <row r="56" spans="1:8" x14ac:dyDescent="0.2">
      <c r="A56" s="4">
        <v>8.52</v>
      </c>
      <c r="B56" s="5">
        <f t="shared" si="0"/>
        <v>22.394609403116849</v>
      </c>
      <c r="C56" s="5">
        <f t="shared" si="1"/>
        <v>190.80207211455556</v>
      </c>
      <c r="D56" s="5">
        <f t="shared" si="4"/>
        <v>93.112398166966571</v>
      </c>
      <c r="F56" s="4">
        <f t="shared" si="2"/>
        <v>1150.2726214853685</v>
      </c>
      <c r="G56" s="6">
        <f t="shared" si="3"/>
        <v>9800.3227350553389</v>
      </c>
      <c r="H56" s="4">
        <f t="shared" si="5"/>
        <v>5352.5679913507429</v>
      </c>
    </row>
    <row r="57" spans="1:8" x14ac:dyDescent="0.2">
      <c r="A57" s="4">
        <v>8.5299999999999994</v>
      </c>
      <c r="B57" s="5">
        <f t="shared" si="0"/>
        <v>22.419173346034729</v>
      </c>
      <c r="C57" s="5">
        <f t="shared" si="1"/>
        <v>191.23554864167622</v>
      </c>
      <c r="D57" s="5">
        <f t="shared" si="4"/>
        <v>95.022586270747695</v>
      </c>
      <c r="F57" s="4">
        <f t="shared" si="2"/>
        <v>1146.7696668337192</v>
      </c>
      <c r="G57" s="6">
        <f t="shared" si="3"/>
        <v>9781.9452580916241</v>
      </c>
      <c r="H57" s="4">
        <f t="shared" si="5"/>
        <v>5450.4793313164755</v>
      </c>
    </row>
    <row r="58" spans="1:8" x14ac:dyDescent="0.2">
      <c r="A58" s="4">
        <v>8.5399999999999991</v>
      </c>
      <c r="B58" s="5">
        <f t="shared" si="0"/>
        <v>22.443555487374255</v>
      </c>
      <c r="C58" s="5">
        <f t="shared" si="1"/>
        <v>191.66796386217612</v>
      </c>
      <c r="D58" s="5">
        <f t="shared" si="4"/>
        <v>96.937103833266917</v>
      </c>
      <c r="F58" s="4">
        <f t="shared" si="2"/>
        <v>1143.2787967913059</v>
      </c>
      <c r="G58" s="6">
        <f t="shared" si="3"/>
        <v>9763.6009245977511</v>
      </c>
      <c r="H58" s="4">
        <f t="shared" si="5"/>
        <v>5548.2070622299207</v>
      </c>
    </row>
    <row r="59" spans="1:8" x14ac:dyDescent="0.2">
      <c r="A59" s="4">
        <v>8.5500000000000007</v>
      </c>
      <c r="B59" s="5">
        <f t="shared" si="0"/>
        <v>22.467756099317267</v>
      </c>
      <c r="C59" s="5">
        <f t="shared" si="1"/>
        <v>192.09931464916264</v>
      </c>
      <c r="D59" s="5">
        <f t="shared" si="4"/>
        <v>98.855940225823915</v>
      </c>
      <c r="F59" s="4">
        <f t="shared" si="2"/>
        <v>1139.7999697275957</v>
      </c>
      <c r="G59" s="6">
        <f t="shared" si="3"/>
        <v>9745.2897411709437</v>
      </c>
      <c r="H59" s="4">
        <f t="shared" si="5"/>
        <v>5645.7515155587798</v>
      </c>
    </row>
    <row r="60" spans="1:8" x14ac:dyDescent="0.2">
      <c r="A60" s="4">
        <v>8.56</v>
      </c>
      <c r="B60" s="5">
        <f t="shared" si="0"/>
        <v>22.491775457640479</v>
      </c>
      <c r="C60" s="5">
        <f t="shared" si="1"/>
        <v>192.5295979174025</v>
      </c>
      <c r="D60" s="5">
        <f t="shared" si="4"/>
        <v>100.7790847886567</v>
      </c>
      <c r="F60" s="4">
        <f t="shared" si="2"/>
        <v>1136.3331441085115</v>
      </c>
      <c r="G60" s="6">
        <f t="shared" si="3"/>
        <v>9727.0117135688597</v>
      </c>
      <c r="H60" s="4">
        <f t="shared" si="5"/>
        <v>5743.1130228324764</v>
      </c>
    </row>
    <row r="61" spans="1:8" x14ac:dyDescent="0.2">
      <c r="A61" s="4">
        <v>8.57</v>
      </c>
      <c r="B61" s="5">
        <f t="shared" si="0"/>
        <v>22.515613841673204</v>
      </c>
      <c r="C61" s="5">
        <f t="shared" si="1"/>
        <v>192.95881062313936</v>
      </c>
      <c r="D61" s="5">
        <f t="shared" si="4"/>
        <v>102.70652683135937</v>
      </c>
      <c r="F61" s="4">
        <f t="shared" si="2"/>
        <v>1132.8782784969774</v>
      </c>
      <c r="G61" s="6">
        <f t="shared" si="3"/>
        <v>9708.7668467190961</v>
      </c>
      <c r="H61" s="4">
        <f t="shared" si="5"/>
        <v>5840.291915633914</v>
      </c>
    </row>
    <row r="62" spans="1:8" x14ac:dyDescent="0.2">
      <c r="A62" s="4">
        <v>8.58</v>
      </c>
      <c r="B62" s="5">
        <f t="shared" si="0"/>
        <v>22.539271534255413</v>
      </c>
      <c r="C62" s="5">
        <f t="shared" si="1"/>
        <v>193.38694976391145</v>
      </c>
      <c r="D62" s="5">
        <f t="shared" si="4"/>
        <v>104.63825563329458</v>
      </c>
      <c r="F62" s="4">
        <f t="shared" si="2"/>
        <v>1129.4353315534572</v>
      </c>
      <c r="G62" s="6">
        <f t="shared" si="3"/>
        <v>9690.5551447286634</v>
      </c>
      <c r="H62" s="4">
        <f t="shared" si="5"/>
        <v>5937.2885255911506</v>
      </c>
    </row>
    <row r="63" spans="1:8" x14ac:dyDescent="0.2">
      <c r="A63" s="4">
        <v>8.59</v>
      </c>
      <c r="B63" s="5">
        <f t="shared" si="0"/>
        <v>22.562748821695951</v>
      </c>
      <c r="C63" s="5">
        <f t="shared" si="1"/>
        <v>193.81401237836823</v>
      </c>
      <c r="D63" s="5">
        <f t="shared" si="4"/>
        <v>106.57426044400593</v>
      </c>
      <c r="F63" s="4">
        <f t="shared" si="2"/>
        <v>1126.0042620364743</v>
      </c>
      <c r="G63" s="6">
        <f t="shared" si="3"/>
        <v>9672.3766108933141</v>
      </c>
      <c r="H63" s="4">
        <f t="shared" si="5"/>
        <v>6034.1031843692581</v>
      </c>
    </row>
    <row r="64" spans="1:8" x14ac:dyDescent="0.2">
      <c r="A64" s="4">
        <v>8.6</v>
      </c>
      <c r="B64" s="5">
        <f t="shared" si="0"/>
        <v>22.586045993731087</v>
      </c>
      <c r="C64" s="5">
        <f t="shared" si="1"/>
        <v>194.23999554608733</v>
      </c>
      <c r="D64" s="5">
        <f t="shared" si="4"/>
        <v>108.51453048362816</v>
      </c>
      <c r="F64" s="4">
        <f t="shared" si="2"/>
        <v>1122.5850288031224</v>
      </c>
      <c r="G64" s="6">
        <f t="shared" si="3"/>
        <v>9654.2312477068517</v>
      </c>
      <c r="H64" s="4">
        <f t="shared" si="5"/>
        <v>6130.7362236622566</v>
      </c>
    </row>
    <row r="65" spans="1:8" x14ac:dyDescent="0.2">
      <c r="A65" s="4">
        <v>8.61</v>
      </c>
      <c r="B65" s="5">
        <f t="shared" si="0"/>
        <v>22.609163343483186</v>
      </c>
      <c r="C65" s="5">
        <f t="shared" si="1"/>
        <v>194.66489638739023</v>
      </c>
      <c r="D65" s="5">
        <f t="shared" si="4"/>
        <v>110.45905494329551</v>
      </c>
      <c r="F65" s="4">
        <f t="shared" si="2"/>
        <v>1119.1775908095594</v>
      </c>
      <c r="G65" s="6">
        <f t="shared" si="3"/>
        <v>9636.1190568703059</v>
      </c>
      <c r="H65" s="4">
        <f t="shared" si="5"/>
        <v>6227.1879751851402</v>
      </c>
    </row>
    <row r="66" spans="1:8" x14ac:dyDescent="0.2">
      <c r="A66" s="4">
        <v>8.6199999999999992</v>
      </c>
      <c r="B66" s="5">
        <f t="shared" si="0"/>
        <v>22.632101167419645</v>
      </c>
      <c r="C66" s="5">
        <f t="shared" si="1"/>
        <v>195.08871206315732</v>
      </c>
      <c r="D66" s="5">
        <f t="shared" si="4"/>
        <v>112.40782298554821</v>
      </c>
      <c r="F66" s="4">
        <f t="shared" si="2"/>
        <v>1115.7819071114877</v>
      </c>
      <c r="G66" s="6">
        <f t="shared" si="3"/>
        <v>9618.0400393010241</v>
      </c>
      <c r="H66" s="4">
        <f t="shared" si="5"/>
        <v>6323.458770665995</v>
      </c>
    </row>
    <row r="67" spans="1:8" x14ac:dyDescent="0.2">
      <c r="A67" s="4">
        <v>8.6300000000000008</v>
      </c>
      <c r="B67" s="5">
        <f t="shared" si="0"/>
        <v>22.654859765312121</v>
      </c>
      <c r="C67" s="5">
        <f t="shared" si="1"/>
        <v>195.51143977464363</v>
      </c>
      <c r="D67" s="5">
        <f t="shared" si="4"/>
        <v>114.36082374473752</v>
      </c>
      <c r="F67" s="4">
        <f t="shared" si="2"/>
        <v>1112.3979368646235</v>
      </c>
      <c r="G67" s="6">
        <f t="shared" si="3"/>
        <v>9599.9941951417022</v>
      </c>
      <c r="H67" s="4">
        <f t="shared" si="5"/>
        <v>6419.548941838224</v>
      </c>
    </row>
    <row r="68" spans="1:8" x14ac:dyDescent="0.2">
      <c r="A68" s="4">
        <v>8.64</v>
      </c>
      <c r="B68" s="5">
        <f t="shared" si="0"/>
        <v>22.677439440195862</v>
      </c>
      <c r="C68" s="5">
        <f t="shared" si="1"/>
        <v>195.93307676329226</v>
      </c>
      <c r="D68" s="5">
        <f t="shared" si="4"/>
        <v>116.31804632742715</v>
      </c>
      <c r="F68" s="4">
        <f t="shared" si="2"/>
        <v>1109.0256393251525</v>
      </c>
      <c r="G68" s="6">
        <f t="shared" si="3"/>
        <v>9581.9815237693183</v>
      </c>
      <c r="H68" s="4">
        <f t="shared" si="5"/>
        <v>6515.4588204327774</v>
      </c>
    </row>
    <row r="69" spans="1:8" x14ac:dyDescent="0.2">
      <c r="A69" s="4">
        <v>8.65</v>
      </c>
      <c r="B69" s="5">
        <f t="shared" ref="B69:B132" si="6">374200000/(A69^5*(EXP(14380/(A69*285))-1))</f>
        <v>22.699840498329458</v>
      </c>
      <c r="C69" s="5">
        <f t="shared" ref="C69:C132" si="7">A69*B69</f>
        <v>196.35362031054981</v>
      </c>
      <c r="D69" s="5">
        <f t="shared" si="4"/>
        <v>118.27947981279632</v>
      </c>
      <c r="F69" s="4">
        <f t="shared" ref="F69:F132" si="8">374200000/(A69^5*(EXP(14380/(A69*800))-1))</f>
        <v>1105.6649738501703</v>
      </c>
      <c r="G69" s="6">
        <f t="shared" ref="G69:G132" si="9">A69*F69</f>
        <v>9564.0020238039742</v>
      </c>
      <c r="H69" s="4">
        <f t="shared" si="5"/>
        <v>6611.188738170642</v>
      </c>
    </row>
    <row r="70" spans="1:8" x14ac:dyDescent="0.2">
      <c r="A70" s="4">
        <v>8.66</v>
      </c>
      <c r="B70" s="5">
        <f t="shared" si="6"/>
        <v>22.722063249154658</v>
      </c>
      <c r="C70" s="5">
        <f t="shared" si="7"/>
        <v>196.77306773767936</v>
      </c>
      <c r="D70" s="5">
        <f t="shared" ref="D70:D133" si="10">D69+0.5*(C70+C69)*(A70-A69)</f>
        <v>120.24511325303743</v>
      </c>
      <c r="F70" s="4">
        <f t="shared" si="8"/>
        <v>1102.3158998981135</v>
      </c>
      <c r="G70" s="6">
        <f t="shared" si="9"/>
        <v>9546.0556931176634</v>
      </c>
      <c r="H70" s="4">
        <f t="shared" ref="H70:H133" si="11">H69+0.5*(G70+G69)*(A70-A69)</f>
        <v>6706.7390267552482</v>
      </c>
    </row>
    <row r="71" spans="1:8" x14ac:dyDescent="0.2">
      <c r="A71" s="4">
        <v>8.67</v>
      </c>
      <c r="B71" s="5">
        <f t="shared" si="6"/>
        <v>22.744108005256489</v>
      </c>
      <c r="C71" s="5">
        <f t="shared" si="7"/>
        <v>197.19141640557376</v>
      </c>
      <c r="D71" s="5">
        <f t="shared" si="10"/>
        <v>122.21493567375366</v>
      </c>
      <c r="F71" s="4">
        <f t="shared" si="8"/>
        <v>1098.9783770291763</v>
      </c>
      <c r="G71" s="6">
        <f t="shared" si="9"/>
        <v>9528.1425288429582</v>
      </c>
      <c r="H71" s="4">
        <f t="shared" si="11"/>
        <v>6802.1100178650495</v>
      </c>
    </row>
    <row r="72" spans="1:8" x14ac:dyDescent="0.2">
      <c r="A72" s="4">
        <v>8.68</v>
      </c>
      <c r="B72" s="5">
        <f t="shared" si="6"/>
        <v>22.765975082323603</v>
      </c>
      <c r="C72" s="5">
        <f t="shared" si="7"/>
        <v>197.60866371456888</v>
      </c>
      <c r="D72" s="5">
        <f t="shared" si="10"/>
        <v>124.18893607435433</v>
      </c>
      <c r="F72" s="4">
        <f t="shared" si="8"/>
        <v>1095.6523649057158</v>
      </c>
      <c r="G72" s="6">
        <f t="shared" si="9"/>
        <v>9510.262527381612</v>
      </c>
      <c r="H72" s="4">
        <f t="shared" si="11"/>
        <v>6897.30204314617</v>
      </c>
    </row>
    <row r="73" spans="1:8" x14ac:dyDescent="0.2">
      <c r="A73" s="4">
        <v>8.69</v>
      </c>
      <c r="B73" s="5">
        <f t="shared" si="6"/>
        <v>22.787664799108835</v>
      </c>
      <c r="C73" s="5">
        <f t="shared" si="7"/>
        <v>198.02480710425576</v>
      </c>
      <c r="D73" s="5">
        <f t="shared" si="10"/>
        <v>126.16710342844841</v>
      </c>
      <c r="F73" s="4">
        <f t="shared" si="8"/>
        <v>1092.3378232926461</v>
      </c>
      <c r="G73" s="6">
        <f t="shared" si="9"/>
        <v>9492.4156844130939</v>
      </c>
      <c r="H73" s="4">
        <f t="shared" si="11"/>
        <v>6992.3154342051412</v>
      </c>
    </row>
    <row r="74" spans="1:8" x14ac:dyDescent="0.2">
      <c r="A74" s="4">
        <v>8.6999999999999993</v>
      </c>
      <c r="B74" s="5">
        <f t="shared" si="6"/>
        <v>22.809177477390136</v>
      </c>
      <c r="C74" s="5">
        <f t="shared" si="7"/>
        <v>198.43984405329417</v>
      </c>
      <c r="D74" s="5">
        <f t="shared" si="10"/>
        <v>128.14942668423612</v>
      </c>
      <c r="F74" s="4">
        <f t="shared" si="8"/>
        <v>1089.0347120578172</v>
      </c>
      <c r="G74" s="6">
        <f t="shared" si="9"/>
        <v>9474.6019949030087</v>
      </c>
      <c r="H74" s="4">
        <f t="shared" si="11"/>
        <v>7087.1505226017198</v>
      </c>
    </row>
    <row r="75" spans="1:8" x14ac:dyDescent="0.2">
      <c r="A75" s="4">
        <v>8.7100000000000009</v>
      </c>
      <c r="B75" s="5">
        <f t="shared" si="6"/>
        <v>22.830513441931323</v>
      </c>
      <c r="C75" s="5">
        <f t="shared" si="7"/>
        <v>198.85377207922184</v>
      </c>
      <c r="D75" s="5">
        <f t="shared" si="10"/>
        <v>130.13589476489901</v>
      </c>
      <c r="F75" s="4">
        <f t="shared" si="8"/>
        <v>1085.7429911723837</v>
      </c>
      <c r="G75" s="6">
        <f t="shared" si="9"/>
        <v>9456.8214531114627</v>
      </c>
      <c r="H75" s="4">
        <f t="shared" si="11"/>
        <v>7181.807639841807</v>
      </c>
    </row>
    <row r="76" spans="1:8" x14ac:dyDescent="0.2">
      <c r="A76" s="4">
        <v>8.7200000000000006</v>
      </c>
      <c r="B76" s="5">
        <f t="shared" si="6"/>
        <v>22.851673020443748</v>
      </c>
      <c r="C76" s="5">
        <f t="shared" si="7"/>
        <v>199.26658873826949</v>
      </c>
      <c r="D76" s="5">
        <f t="shared" si="10"/>
        <v>132.12649656898643</v>
      </c>
      <c r="F76" s="4">
        <f t="shared" si="8"/>
        <v>1082.4626207111678</v>
      </c>
      <c r="G76" s="6">
        <f t="shared" si="9"/>
        <v>9439.0740526013833</v>
      </c>
      <c r="H76" s="4">
        <f t="shared" si="11"/>
        <v>7276.2871173703688</v>
      </c>
    </row>
    <row r="77" spans="1:8" x14ac:dyDescent="0.2">
      <c r="A77" s="4">
        <v>8.73</v>
      </c>
      <c r="B77" s="5">
        <f t="shared" si="6"/>
        <v>22.872656543547514</v>
      </c>
      <c r="C77" s="5">
        <f t="shared" si="7"/>
        <v>199.67829162516981</v>
      </c>
      <c r="D77" s="5">
        <f t="shared" si="10"/>
        <v>134.12122097080359</v>
      </c>
      <c r="F77" s="4">
        <f t="shared" si="8"/>
        <v>1079.1935608529993</v>
      </c>
      <c r="G77" s="6">
        <f t="shared" si="9"/>
        <v>9421.359786246685</v>
      </c>
      <c r="H77" s="4">
        <f t="shared" si="11"/>
        <v>7370.5892865646074</v>
      </c>
    </row>
    <row r="78" spans="1:8" x14ac:dyDescent="0.2">
      <c r="A78" s="4">
        <v>8.74</v>
      </c>
      <c r="B78" s="5">
        <f t="shared" si="6"/>
        <v>22.893464344733381</v>
      </c>
      <c r="C78" s="5">
        <f t="shared" si="7"/>
        <v>200.08887837296976</v>
      </c>
      <c r="D78" s="5">
        <f t="shared" si="10"/>
        <v>136.12005682079425</v>
      </c>
      <c r="F78" s="4">
        <f t="shared" si="8"/>
        <v>1075.9357718810527</v>
      </c>
      <c r="G78" s="6">
        <f t="shared" si="9"/>
        <v>9403.6786462404016</v>
      </c>
      <c r="H78" s="4">
        <f t="shared" si="11"/>
        <v>7464.7144787270408</v>
      </c>
    </row>
    <row r="79" spans="1:8" x14ac:dyDescent="0.2">
      <c r="A79" s="4">
        <v>8.75</v>
      </c>
      <c r="B79" s="5">
        <f t="shared" si="6"/>
        <v>22.914096760324679</v>
      </c>
      <c r="C79" s="5">
        <f t="shared" si="7"/>
        <v>200.49834665284095</v>
      </c>
      <c r="D79" s="5">
        <f t="shared" si="10"/>
        <v>138.12299294592324</v>
      </c>
      <c r="F79" s="4">
        <f t="shared" si="8"/>
        <v>1072.6892141831745</v>
      </c>
      <c r="G79" s="6">
        <f t="shared" si="9"/>
        <v>9386.0306241027774</v>
      </c>
      <c r="H79" s="4">
        <f t="shared" si="11"/>
        <v>7558.6630250787548</v>
      </c>
    </row>
    <row r="80" spans="1:8" x14ac:dyDescent="0.2">
      <c r="A80" s="4">
        <v>8.76</v>
      </c>
      <c r="B80" s="5">
        <f t="shared" si="6"/>
        <v>22.934554129439533</v>
      </c>
      <c r="C80" s="5">
        <f t="shared" si="7"/>
        <v>200.90669417389032</v>
      </c>
      <c r="D80" s="5">
        <f t="shared" si="10"/>
        <v>140.13001815005686</v>
      </c>
      <c r="F80" s="4">
        <f t="shared" si="8"/>
        <v>1069.4538482521914</v>
      </c>
      <c r="G80" s="6">
        <f t="shared" si="9"/>
        <v>9368.4157106891962</v>
      </c>
      <c r="H80" s="4">
        <f t="shared" si="11"/>
        <v>7652.435256752713</v>
      </c>
    </row>
    <row r="81" spans="1:8" x14ac:dyDescent="0.2">
      <c r="A81" s="4">
        <v>8.77</v>
      </c>
      <c r="B81" s="5">
        <f t="shared" si="6"/>
        <v>22.954836793953323</v>
      </c>
      <c r="C81" s="5">
        <f t="shared" si="7"/>
        <v>201.31391868297064</v>
      </c>
      <c r="D81" s="5">
        <f t="shared" si="10"/>
        <v>142.14112121434113</v>
      </c>
      <c r="F81" s="4">
        <f t="shared" si="8"/>
        <v>1066.2296346862163</v>
      </c>
      <c r="G81" s="6">
        <f t="shared" si="9"/>
        <v>9350.8338961981171</v>
      </c>
      <c r="H81" s="4">
        <f t="shared" si="11"/>
        <v>7746.0315047871472</v>
      </c>
    </row>
    <row r="82" spans="1:8" x14ac:dyDescent="0.2">
      <c r="A82" s="4">
        <v>8.7799999999999994</v>
      </c>
      <c r="B82" s="5">
        <f t="shared" si="6"/>
        <v>22.974945098461376</v>
      </c>
      <c r="C82" s="5">
        <f t="shared" si="7"/>
        <v>201.72001796449086</v>
      </c>
      <c r="D82" s="5">
        <f t="shared" si="10"/>
        <v>144.1562908975784</v>
      </c>
      <c r="F82" s="4">
        <f t="shared" si="8"/>
        <v>1063.0165341889383</v>
      </c>
      <c r="G82" s="6">
        <f t="shared" si="9"/>
        <v>9333.2851701788768</v>
      </c>
      <c r="H82" s="4">
        <f t="shared" si="11"/>
        <v>7839.4521001190305</v>
      </c>
    </row>
    <row r="83" spans="1:8" x14ac:dyDescent="0.2">
      <c r="A83" s="4">
        <v>8.7899999999999991</v>
      </c>
      <c r="B83" s="5">
        <f t="shared" si="6"/>
        <v>22.994879390241856</v>
      </c>
      <c r="C83" s="5">
        <f t="shared" si="7"/>
        <v>202.12498984022588</v>
      </c>
      <c r="D83" s="5">
        <f t="shared" si="10"/>
        <v>146.17551593660195</v>
      </c>
      <c r="F83" s="4">
        <f t="shared" si="8"/>
        <v>1059.8145075699065</v>
      </c>
      <c r="G83" s="6">
        <f t="shared" si="9"/>
        <v>9315.7695215394779</v>
      </c>
      <c r="H83" s="4">
        <f t="shared" si="11"/>
        <v>7932.6973735776201</v>
      </c>
    </row>
    <row r="84" spans="1:8" x14ac:dyDescent="0.2">
      <c r="A84" s="4">
        <v>8.8000000000000007</v>
      </c>
      <c r="B84" s="5">
        <f t="shared" si="6"/>
        <v>23.014640019218984</v>
      </c>
      <c r="C84" s="5">
        <f t="shared" si="7"/>
        <v>202.52883216912707</v>
      </c>
      <c r="D84" s="5">
        <f t="shared" si="10"/>
        <v>148.19878504664902</v>
      </c>
      <c r="F84" s="4">
        <f t="shared" si="8"/>
        <v>1056.6235157447966</v>
      </c>
      <c r="G84" s="6">
        <f t="shared" si="9"/>
        <v>9298.2869385542108</v>
      </c>
      <c r="H84" s="4">
        <f t="shared" si="11"/>
        <v>8025.7676558781031</v>
      </c>
    </row>
    <row r="85" spans="1:8" x14ac:dyDescent="0.2">
      <c r="A85" s="4">
        <v>8.81</v>
      </c>
      <c r="B85" s="5">
        <f t="shared" si="6"/>
        <v>23.03422733792635</v>
      </c>
      <c r="C85" s="5">
        <f t="shared" si="7"/>
        <v>202.93154284713114</v>
      </c>
      <c r="D85" s="5">
        <f t="shared" si="10"/>
        <v>150.22608692173026</v>
      </c>
      <c r="F85" s="4">
        <f t="shared" si="8"/>
        <v>1053.443519735679</v>
      </c>
      <c r="G85" s="6">
        <f t="shared" si="9"/>
        <v>9280.8374088713335</v>
      </c>
      <c r="H85" s="4">
        <f t="shared" si="11"/>
        <v>8118.6632776152292</v>
      </c>
    </row>
    <row r="86" spans="1:8" x14ac:dyDescent="0.2">
      <c r="A86" s="4">
        <v>8.82</v>
      </c>
      <c r="B86" s="5">
        <f t="shared" si="6"/>
        <v>23.053641701470514</v>
      </c>
      <c r="C86" s="5">
        <f t="shared" si="7"/>
        <v>203.33311980696993</v>
      </c>
      <c r="D86" s="5">
        <f t="shared" si="10"/>
        <v>152.25741023500072</v>
      </c>
      <c r="F86" s="4">
        <f t="shared" si="8"/>
        <v>1050.2744806712631</v>
      </c>
      <c r="G86" s="6">
        <f t="shared" si="9"/>
        <v>9263.4209195205403</v>
      </c>
      <c r="H86" s="4">
        <f t="shared" si="11"/>
        <v>8211.3845692571867</v>
      </c>
    </row>
    <row r="87" spans="1:8" x14ac:dyDescent="0.2">
      <c r="A87" s="4">
        <v>8.83</v>
      </c>
      <c r="B87" s="5">
        <f t="shared" si="6"/>
        <v>23.07288346749495</v>
      </c>
      <c r="C87" s="5">
        <f t="shared" si="7"/>
        <v>203.73356101798041</v>
      </c>
      <c r="D87" s="5">
        <f t="shared" si="10"/>
        <v>154.29274363912543</v>
      </c>
      <c r="F87" s="4">
        <f t="shared" si="8"/>
        <v>1047.1163597871421</v>
      </c>
      <c r="G87" s="6">
        <f t="shared" si="9"/>
        <v>9246.037456920465</v>
      </c>
      <c r="H87" s="4">
        <f t="shared" si="11"/>
        <v>8303.9318611393901</v>
      </c>
    </row>
    <row r="88" spans="1:8" x14ac:dyDescent="0.2">
      <c r="A88" s="4">
        <v>8.84</v>
      </c>
      <c r="B88" s="5">
        <f t="shared" si="6"/>
        <v>23.091952996144105</v>
      </c>
      <c r="C88" s="5">
        <f t="shared" si="7"/>
        <v>204.1328644859139</v>
      </c>
      <c r="D88" s="5">
        <f t="shared" si="10"/>
        <v>156.33207576664486</v>
      </c>
      <c r="F88" s="4">
        <f t="shared" si="8"/>
        <v>1043.969118426025</v>
      </c>
      <c r="G88" s="6">
        <f t="shared" si="9"/>
        <v>9228.6870068860608</v>
      </c>
      <c r="H88" s="4">
        <f t="shared" si="11"/>
        <v>8396.30548345842</v>
      </c>
    </row>
    <row r="89" spans="1:8" x14ac:dyDescent="0.2">
      <c r="A89" s="4">
        <v>8.85</v>
      </c>
      <c r="B89" s="5">
        <f t="shared" si="6"/>
        <v>23.110850650027654</v>
      </c>
      <c r="C89" s="5">
        <f t="shared" si="7"/>
        <v>204.53102825274473</v>
      </c>
      <c r="D89" s="5">
        <f t="shared" si="10"/>
        <v>158.37539523033811</v>
      </c>
      <c r="F89" s="4">
        <f t="shared" si="8"/>
        <v>1040.8327180379579</v>
      </c>
      <c r="G89" s="6">
        <f t="shared" si="9"/>
        <v>9211.3695546359268</v>
      </c>
      <c r="H89" s="4">
        <f t="shared" si="11"/>
        <v>8488.5057662660274</v>
      </c>
    </row>
    <row r="90" spans="1:8" x14ac:dyDescent="0.2">
      <c r="A90" s="4">
        <v>8.86</v>
      </c>
      <c r="B90" s="5">
        <f t="shared" si="6"/>
        <v>23.129576794185134</v>
      </c>
      <c r="C90" s="5">
        <f t="shared" si="7"/>
        <v>204.92805039648027</v>
      </c>
      <c r="D90" s="5">
        <f t="shared" si="10"/>
        <v>160.4226906235842</v>
      </c>
      <c r="F90" s="4">
        <f t="shared" si="8"/>
        <v>1037.7071201805372</v>
      </c>
      <c r="G90" s="6">
        <f t="shared" si="9"/>
        <v>9194.0850847995589</v>
      </c>
      <c r="H90" s="4">
        <f t="shared" si="11"/>
        <v>8580.5330394632037</v>
      </c>
    </row>
    <row r="91" spans="1:8" x14ac:dyDescent="0.2">
      <c r="A91" s="4">
        <v>8.8699999999999992</v>
      </c>
      <c r="B91" s="5">
        <f t="shared" si="6"/>
        <v>23.148131796050684</v>
      </c>
      <c r="C91" s="5">
        <f t="shared" si="7"/>
        <v>205.32392903096954</v>
      </c>
      <c r="D91" s="5">
        <f t="shared" si="10"/>
        <v>162.47395052072142</v>
      </c>
      <c r="F91" s="4">
        <f t="shared" si="8"/>
        <v>1034.5922865191121</v>
      </c>
      <c r="G91" s="6">
        <f t="shared" si="9"/>
        <v>9176.8335814245238</v>
      </c>
      <c r="H91" s="4">
        <f t="shared" si="11"/>
        <v>8672.3876327943217</v>
      </c>
    </row>
    <row r="92" spans="1:8" x14ac:dyDescent="0.2">
      <c r="A92" s="4">
        <v>8.8800000000000008</v>
      </c>
      <c r="B92" s="5">
        <f t="shared" si="6"/>
        <v>23.166516025418069</v>
      </c>
      <c r="C92" s="5">
        <f t="shared" si="7"/>
        <v>205.71866230571248</v>
      </c>
      <c r="D92" s="5">
        <f t="shared" si="10"/>
        <v>164.52916347740515</v>
      </c>
      <c r="F92" s="4">
        <f t="shared" si="8"/>
        <v>1031.4881788269811</v>
      </c>
      <c r="G92" s="6">
        <f t="shared" si="9"/>
        <v>9159.6150279835929</v>
      </c>
      <c r="H92" s="4">
        <f t="shared" si="11"/>
        <v>8764.0698758413764</v>
      </c>
    </row>
    <row r="93" spans="1:8" x14ac:dyDescent="0.2">
      <c r="A93" s="4">
        <v>8.89</v>
      </c>
      <c r="B93" s="5">
        <f t="shared" si="6"/>
        <v>23.18472985440593</v>
      </c>
      <c r="C93" s="5">
        <f t="shared" si="7"/>
        <v>206.11224840566874</v>
      </c>
      <c r="D93" s="5">
        <f t="shared" si="10"/>
        <v>166.588318030962</v>
      </c>
      <c r="F93" s="4">
        <f t="shared" si="8"/>
        <v>1028.394758985577</v>
      </c>
      <c r="G93" s="6">
        <f t="shared" si="9"/>
        <v>9142.42940738178</v>
      </c>
      <c r="H93" s="4">
        <f t="shared" si="11"/>
        <v>8855.5800980182012</v>
      </c>
    </row>
    <row r="94" spans="1:8" x14ac:dyDescent="0.2">
      <c r="A94" s="4">
        <v>8.9</v>
      </c>
      <c r="B94" s="5">
        <f t="shared" si="6"/>
        <v>23.202773657423311</v>
      </c>
      <c r="C94" s="5">
        <f t="shared" si="7"/>
        <v>206.50468555106747</v>
      </c>
      <c r="D94" s="5">
        <f t="shared" si="10"/>
        <v>168.65140270074565</v>
      </c>
      <c r="F94" s="4">
        <f t="shared" si="8"/>
        <v>1025.311988984643</v>
      </c>
      <c r="G94" s="6">
        <f t="shared" si="9"/>
        <v>9125.2767019633229</v>
      </c>
      <c r="H94" s="4">
        <f t="shared" si="11"/>
        <v>8946.9186285649248</v>
      </c>
    </row>
    <row r="95" spans="1:8" x14ac:dyDescent="0.2">
      <c r="A95" s="4">
        <v>8.91</v>
      </c>
      <c r="B95" s="5">
        <f t="shared" si="6"/>
        <v>23.220647811135272</v>
      </c>
      <c r="C95" s="5">
        <f t="shared" si="7"/>
        <v>206.89597199721527</v>
      </c>
      <c r="D95" s="5">
        <f t="shared" si="10"/>
        <v>170.71840598848701</v>
      </c>
      <c r="F95" s="4">
        <f t="shared" si="8"/>
        <v>1022.2398309224014</v>
      </c>
      <c r="G95" s="6">
        <f t="shared" si="9"/>
        <v>9108.1568935185969</v>
      </c>
      <c r="H95" s="4">
        <f t="shared" si="11"/>
        <v>9038.0857965423329</v>
      </c>
    </row>
    <row r="96" spans="1:8" x14ac:dyDescent="0.2">
      <c r="A96" s="4">
        <v>8.92</v>
      </c>
      <c r="B96" s="5">
        <f t="shared" si="6"/>
        <v>23.238352694428933</v>
      </c>
      <c r="C96" s="5">
        <f t="shared" si="7"/>
        <v>207.28610603430607</v>
      </c>
      <c r="D96" s="5">
        <f t="shared" si="10"/>
        <v>172.78931637864457</v>
      </c>
      <c r="F96" s="4">
        <f t="shared" si="8"/>
        <v>1019.178247005714</v>
      </c>
      <c r="G96" s="6">
        <f t="shared" si="9"/>
        <v>9091.0699632909691</v>
      </c>
      <c r="H96" s="4">
        <f t="shared" si="11"/>
        <v>9129.0819308263781</v>
      </c>
    </row>
    <row r="97" spans="1:8" x14ac:dyDescent="0.2">
      <c r="A97" s="4">
        <v>8.93</v>
      </c>
      <c r="B97" s="5">
        <f t="shared" si="6"/>
        <v>23.255888688379606</v>
      </c>
      <c r="C97" s="5">
        <f t="shared" si="7"/>
        <v>207.67508598722989</v>
      </c>
      <c r="D97" s="5">
        <f t="shared" si="10"/>
        <v>174.8641223387522</v>
      </c>
      <c r="F97" s="4">
        <f t="shared" si="8"/>
        <v>1016.1271995502309</v>
      </c>
      <c r="G97" s="6">
        <f t="shared" si="9"/>
        <v>9074.0158919835612</v>
      </c>
      <c r="H97" s="4">
        <f t="shared" si="11"/>
        <v>9219.9073601027485</v>
      </c>
    </row>
    <row r="98" spans="1:8" x14ac:dyDescent="0.2">
      <c r="A98" s="4">
        <v>8.94</v>
      </c>
      <c r="B98" s="5">
        <f t="shared" si="6"/>
        <v>23.273256176217199</v>
      </c>
      <c r="C98" s="5">
        <f t="shared" si="7"/>
        <v>208.06291021538175</v>
      </c>
      <c r="D98" s="5">
        <f t="shared" si="10"/>
        <v>176.94281231976521</v>
      </c>
      <c r="F98" s="4">
        <f t="shared" si="8"/>
        <v>1013.0866509805367</v>
      </c>
      <c r="G98" s="6">
        <f t="shared" si="9"/>
        <v>9056.9946597659964</v>
      </c>
      <c r="H98" s="4">
        <f t="shared" si="11"/>
        <v>9310.5624128614945</v>
      </c>
    </row>
    <row r="99" spans="1:8" x14ac:dyDescent="0.2">
      <c r="A99" s="4">
        <v>8.9499999999999993</v>
      </c>
      <c r="B99" s="5">
        <f t="shared" si="6"/>
        <v>23.290455543292868</v>
      </c>
      <c r="C99" s="5">
        <f t="shared" si="7"/>
        <v>208.44957711247116</v>
      </c>
      <c r="D99" s="5">
        <f t="shared" si="10"/>
        <v>179.02537475640443</v>
      </c>
      <c r="F99" s="4">
        <f t="shared" si="8"/>
        <v>1010.0565638302827</v>
      </c>
      <c r="G99" s="6">
        <f t="shared" si="9"/>
        <v>9040.0062462810292</v>
      </c>
      <c r="H99" s="4">
        <f t="shared" si="11"/>
        <v>9401.0474173917282</v>
      </c>
    </row>
    <row r="100" spans="1:8" x14ac:dyDescent="0.2">
      <c r="A100" s="4">
        <v>8.9600000000000009</v>
      </c>
      <c r="B100" s="5">
        <f t="shared" si="6"/>
        <v>23.307487177045864</v>
      </c>
      <c r="C100" s="5">
        <f t="shared" si="7"/>
        <v>208.83508510633095</v>
      </c>
      <c r="D100" s="5">
        <f t="shared" si="10"/>
        <v>181.11179806749877</v>
      </c>
      <c r="F100" s="4">
        <f t="shared" si="8"/>
        <v>1007.0369007423152</v>
      </c>
      <c r="G100" s="6">
        <f t="shared" si="9"/>
        <v>9023.0506306511452</v>
      </c>
      <c r="H100" s="4">
        <f t="shared" si="11"/>
        <v>9491.3627017764029</v>
      </c>
    </row>
    <row r="101" spans="1:8" x14ac:dyDescent="0.2">
      <c r="A101" s="4">
        <v>8.9700000000000006</v>
      </c>
      <c r="B101" s="5">
        <f t="shared" si="6"/>
        <v>23.324351466970626</v>
      </c>
      <c r="C101" s="5">
        <f t="shared" si="7"/>
        <v>209.21943265872653</v>
      </c>
      <c r="D101" s="5">
        <f t="shared" si="10"/>
        <v>183.202070656324</v>
      </c>
      <c r="F101" s="4">
        <f t="shared" si="8"/>
        <v>1004.0276244687949</v>
      </c>
      <c r="G101" s="6">
        <f t="shared" si="9"/>
        <v>9006.1277914850907</v>
      </c>
      <c r="H101" s="4">
        <f t="shared" si="11"/>
        <v>9581.5085938870816</v>
      </c>
    </row>
    <row r="102" spans="1:8" x14ac:dyDescent="0.2">
      <c r="A102" s="4">
        <v>8.98</v>
      </c>
      <c r="B102" s="5">
        <f t="shared" si="6"/>
        <v>23.341048804584165</v>
      </c>
      <c r="C102" s="5">
        <f t="shared" si="7"/>
        <v>209.6026182651658</v>
      </c>
      <c r="D102" s="5">
        <f t="shared" si="10"/>
        <v>185.29618091094341</v>
      </c>
      <c r="F102" s="4">
        <f t="shared" si="8"/>
        <v>1001.0286978713062</v>
      </c>
      <c r="G102" s="6">
        <f t="shared" si="9"/>
        <v>8989.2377068843307</v>
      </c>
      <c r="H102" s="4">
        <f t="shared" si="11"/>
        <v>9671.4854213789276</v>
      </c>
    </row>
    <row r="103" spans="1:8" x14ac:dyDescent="0.2">
      <c r="A103" s="4">
        <v>8.99</v>
      </c>
      <c r="B103" s="5">
        <f t="shared" si="6"/>
        <v>23.357579583393516</v>
      </c>
      <c r="C103" s="5">
        <f t="shared" si="7"/>
        <v>209.98464045470772</v>
      </c>
      <c r="D103" s="5">
        <f t="shared" si="10"/>
        <v>187.39411720454274</v>
      </c>
      <c r="F103" s="4">
        <f t="shared" si="8"/>
        <v>998.0400839209625</v>
      </c>
      <c r="G103" s="6">
        <f t="shared" si="9"/>
        <v>8972.3803544494531</v>
      </c>
      <c r="H103" s="4">
        <f t="shared" si="11"/>
        <v>9761.2935116855951</v>
      </c>
    </row>
    <row r="104" spans="1:8" x14ac:dyDescent="0.2">
      <c r="A104" s="4">
        <v>9</v>
      </c>
      <c r="B104" s="5">
        <f t="shared" si="6"/>
        <v>23.373944198863615</v>
      </c>
      <c r="C104" s="5">
        <f t="shared" si="7"/>
        <v>210.36549778977255</v>
      </c>
      <c r="D104" s="5">
        <f t="shared" si="10"/>
        <v>189.49586789576509</v>
      </c>
      <c r="F104" s="4">
        <f t="shared" si="8"/>
        <v>995.06174569850054</v>
      </c>
      <c r="G104" s="6">
        <f t="shared" si="9"/>
        <v>8955.5557112865044</v>
      </c>
      <c r="H104" s="4">
        <f t="shared" si="11"/>
        <v>9850.9331920142722</v>
      </c>
    </row>
    <row r="105" spans="1:8" x14ac:dyDescent="0.2">
      <c r="A105" s="4">
        <v>9.01</v>
      </c>
      <c r="B105" s="5">
        <f t="shared" si="6"/>
        <v>23.390143048385255</v>
      </c>
      <c r="C105" s="5">
        <f t="shared" si="7"/>
        <v>210.74518886595115</v>
      </c>
      <c r="D105" s="5">
        <f t="shared" si="10"/>
        <v>191.60142132904366</v>
      </c>
      <c r="F105" s="4">
        <f t="shared" si="8"/>
        <v>992.09364639437024</v>
      </c>
      <c r="G105" s="6">
        <f t="shared" si="9"/>
        <v>8938.7637540132764</v>
      </c>
      <c r="H105" s="4">
        <f t="shared" si="11"/>
        <v>9940.4047893407696</v>
      </c>
    </row>
    <row r="106" spans="1:8" x14ac:dyDescent="0.2">
      <c r="A106" s="4">
        <v>9.02</v>
      </c>
      <c r="B106" s="5">
        <f t="shared" si="6"/>
        <v>23.406176531243318</v>
      </c>
      <c r="C106" s="5">
        <f t="shared" si="7"/>
        <v>211.12371231181473</v>
      </c>
      <c r="D106" s="5">
        <f t="shared" si="10"/>
        <v>193.71076583493243</v>
      </c>
      <c r="F106" s="4">
        <f t="shared" si="8"/>
        <v>989.13574930881566</v>
      </c>
      <c r="G106" s="6">
        <f t="shared" si="9"/>
        <v>8922.0044587655175</v>
      </c>
      <c r="H106" s="4">
        <f t="shared" si="11"/>
        <v>10029.708630404662</v>
      </c>
    </row>
    <row r="107" spans="1:8" x14ac:dyDescent="0.2">
      <c r="A107" s="4">
        <v>9.0299999999999994</v>
      </c>
      <c r="B107" s="5">
        <f t="shared" si="6"/>
        <v>23.422045048585257</v>
      </c>
      <c r="C107" s="5">
        <f t="shared" si="7"/>
        <v>211.50106678872487</v>
      </c>
      <c r="D107" s="5">
        <f t="shared" si="10"/>
        <v>195.8238897304351</v>
      </c>
      <c r="F107" s="4">
        <f t="shared" si="8"/>
        <v>986.18801785194898</v>
      </c>
      <c r="G107" s="6">
        <f t="shared" si="9"/>
        <v>8905.2778012030994</v>
      </c>
      <c r="H107" s="4">
        <f t="shared" si="11"/>
        <v>10118.845041704504</v>
      </c>
    </row>
    <row r="108" spans="1:8" x14ac:dyDescent="0.2">
      <c r="A108" s="4">
        <v>9.0399999999999991</v>
      </c>
      <c r="B108" s="5">
        <f t="shared" si="6"/>
        <v>23.437749003389776</v>
      </c>
      <c r="C108" s="5">
        <f t="shared" si="7"/>
        <v>211.87725099064355</v>
      </c>
      <c r="D108" s="5">
        <f t="shared" si="10"/>
        <v>197.9407813193319</v>
      </c>
      <c r="F108" s="4">
        <f t="shared" si="8"/>
        <v>983.25041554381892</v>
      </c>
      <c r="G108" s="6">
        <f t="shared" si="9"/>
        <v>8888.5837565161219</v>
      </c>
      <c r="H108" s="4">
        <f t="shared" si="11"/>
        <v>10207.814349493099</v>
      </c>
    </row>
    <row r="109" spans="1:8" x14ac:dyDescent="0.2">
      <c r="A109" s="4">
        <v>9.0500000000000007</v>
      </c>
      <c r="B109" s="5">
        <f t="shared" si="6"/>
        <v>23.453288800435768</v>
      </c>
      <c r="C109" s="5">
        <f t="shared" si="7"/>
        <v>212.25226364394371</v>
      </c>
      <c r="D109" s="5">
        <f t="shared" si="10"/>
        <v>200.06142889250518</v>
      </c>
      <c r="F109" s="4">
        <f t="shared" si="8"/>
        <v>980.32290601446732</v>
      </c>
      <c r="G109" s="6">
        <f t="shared" si="9"/>
        <v>8871.9222994309293</v>
      </c>
      <c r="H109" s="4">
        <f t="shared" si="11"/>
        <v>10296.616879772848</v>
      </c>
    </row>
    <row r="110" spans="1:8" x14ac:dyDescent="0.2">
      <c r="A110" s="4">
        <v>9.06</v>
      </c>
      <c r="B110" s="5">
        <f t="shared" si="6"/>
        <v>23.468664846271452</v>
      </c>
      <c r="C110" s="5">
        <f t="shared" si="7"/>
        <v>212.62610350721937</v>
      </c>
      <c r="D110" s="5">
        <f t="shared" si="10"/>
        <v>202.18582072826095</v>
      </c>
      <c r="F110" s="4">
        <f t="shared" si="8"/>
        <v>977.40545300398708</v>
      </c>
      <c r="G110" s="6">
        <f t="shared" si="9"/>
        <v>8855.2934042161232</v>
      </c>
      <c r="H110" s="4">
        <f t="shared" si="11"/>
        <v>10385.252958291081</v>
      </c>
    </row>
    <row r="111" spans="1:8" x14ac:dyDescent="0.2">
      <c r="A111" s="4">
        <v>9.07</v>
      </c>
      <c r="B111" s="5">
        <f t="shared" si="6"/>
        <v>23.483877549183585</v>
      </c>
      <c r="C111" s="5">
        <f t="shared" si="7"/>
        <v>212.99876937109514</v>
      </c>
      <c r="D111" s="5">
        <f t="shared" si="10"/>
        <v>204.31394509265249</v>
      </c>
      <c r="F111" s="4">
        <f t="shared" si="8"/>
        <v>974.49802036256517</v>
      </c>
      <c r="G111" s="6">
        <f t="shared" si="9"/>
        <v>8838.6970446884661</v>
      </c>
      <c r="H111" s="4">
        <f t="shared" si="11"/>
        <v>10473.722910535602</v>
      </c>
    </row>
    <row r="112" spans="1:8" x14ac:dyDescent="0.2">
      <c r="A112" s="4">
        <v>9.08</v>
      </c>
      <c r="B112" s="5">
        <f t="shared" si="6"/>
        <v>23.498927319167336</v>
      </c>
      <c r="C112" s="5">
        <f t="shared" si="7"/>
        <v>213.37026005803941</v>
      </c>
      <c r="D112" s="5">
        <f t="shared" si="10"/>
        <v>206.44579023979813</v>
      </c>
      <c r="F112" s="4">
        <f t="shared" si="8"/>
        <v>971.60057205052476</v>
      </c>
      <c r="G112" s="6">
        <f t="shared" si="9"/>
        <v>8822.1331942187644</v>
      </c>
      <c r="H112" s="4">
        <f t="shared" si="11"/>
        <v>10562.027061730136</v>
      </c>
    </row>
    <row r="113" spans="1:8" x14ac:dyDescent="0.2">
      <c r="A113" s="4">
        <v>9.09</v>
      </c>
      <c r="B113" s="5">
        <f t="shared" si="6"/>
        <v>23.513814567895881</v>
      </c>
      <c r="C113" s="5">
        <f t="shared" si="7"/>
        <v>213.74057442217355</v>
      </c>
      <c r="D113" s="5">
        <f t="shared" si="10"/>
        <v>208.58134441219914</v>
      </c>
      <c r="F113" s="4">
        <f t="shared" si="8"/>
        <v>968.71307213835655</v>
      </c>
      <c r="G113" s="6">
        <f t="shared" si="9"/>
        <v>8805.6018257376618</v>
      </c>
      <c r="H113" s="4">
        <f t="shared" si="11"/>
        <v>10650.165736829917</v>
      </c>
    </row>
    <row r="114" spans="1:8" x14ac:dyDescent="0.2">
      <c r="A114" s="4">
        <v>9.1</v>
      </c>
      <c r="B114" s="5">
        <f t="shared" si="6"/>
        <v>23.528539708690481</v>
      </c>
      <c r="C114" s="5">
        <f t="shared" si="7"/>
        <v>214.10971134908337</v>
      </c>
      <c r="D114" s="5">
        <f t="shared" si="10"/>
        <v>210.72059584105537</v>
      </c>
      <c r="F114" s="4">
        <f t="shared" si="8"/>
        <v>965.83548480674733</v>
      </c>
      <c r="G114" s="6">
        <f t="shared" si="9"/>
        <v>8789.1029117414</v>
      </c>
      <c r="H114" s="4">
        <f t="shared" si="11"/>
        <v>10738.13926051731</v>
      </c>
    </row>
    <row r="115" spans="1:8" x14ac:dyDescent="0.2">
      <c r="A115" s="4">
        <v>9.11</v>
      </c>
      <c r="B115" s="5">
        <f t="shared" si="6"/>
        <v>23.543103156490748</v>
      </c>
      <c r="C115" s="5">
        <f t="shared" si="7"/>
        <v>214.4776697556307</v>
      </c>
      <c r="D115" s="5">
        <f t="shared" si="10"/>
        <v>212.8635327465789</v>
      </c>
      <c r="F115" s="4">
        <f t="shared" si="8"/>
        <v>962.96777434660123</v>
      </c>
      <c r="G115" s="6">
        <f t="shared" si="9"/>
        <v>8772.636424297536</v>
      </c>
      <c r="H115" s="4">
        <f t="shared" si="11"/>
        <v>10825.947957197503</v>
      </c>
    </row>
    <row r="116" spans="1:8" x14ac:dyDescent="0.2">
      <c r="A116" s="4">
        <v>9.1199999999999992</v>
      </c>
      <c r="B116" s="5">
        <f t="shared" si="6"/>
        <v>23.557505327825144</v>
      </c>
      <c r="C116" s="5">
        <f t="shared" si="7"/>
        <v>214.84444858976531</v>
      </c>
      <c r="D116" s="5">
        <f t="shared" si="10"/>
        <v>215.01014333830582</v>
      </c>
      <c r="F116" s="4">
        <f t="shared" si="8"/>
        <v>960.10990515905178</v>
      </c>
      <c r="G116" s="6">
        <f t="shared" si="9"/>
        <v>8756.2023350505515</v>
      </c>
      <c r="H116" s="4">
        <f t="shared" si="11"/>
        <v>10913.592150994242</v>
      </c>
    </row>
    <row r="117" spans="1:8" x14ac:dyDescent="0.2">
      <c r="A117" s="4">
        <v>9.1300000000000008</v>
      </c>
      <c r="B117" s="5">
        <f t="shared" si="6"/>
        <v>23.571746640781683</v>
      </c>
      <c r="C117" s="5">
        <f t="shared" si="7"/>
        <v>215.21004683033678</v>
      </c>
      <c r="D117" s="5">
        <f t="shared" si="10"/>
        <v>217.16041581540668</v>
      </c>
      <c r="F117" s="4">
        <f t="shared" si="8"/>
        <v>957.26184175547405</v>
      </c>
      <c r="G117" s="6">
        <f t="shared" si="9"/>
        <v>8739.8006152274793</v>
      </c>
      <c r="H117" s="4">
        <f t="shared" si="11"/>
        <v>11001.072165745645</v>
      </c>
    </row>
    <row r="118" spans="1:8" x14ac:dyDescent="0.2">
      <c r="A118" s="4">
        <v>9.14</v>
      </c>
      <c r="B118" s="5">
        <f t="shared" si="6"/>
        <v>23.58582751497875</v>
      </c>
      <c r="C118" s="5">
        <f t="shared" si="7"/>
        <v>215.57446348690578</v>
      </c>
      <c r="D118" s="5">
        <f t="shared" si="10"/>
        <v>219.31433836699284</v>
      </c>
      <c r="F118" s="4">
        <f t="shared" si="8"/>
        <v>954.42354875748333</v>
      </c>
      <c r="G118" s="6">
        <f t="shared" si="9"/>
        <v>8723.4312356433984</v>
      </c>
      <c r="H118" s="4">
        <f t="shared" si="11"/>
        <v>11088.388324999998</v>
      </c>
    </row>
    <row r="119" spans="1:8" x14ac:dyDescent="0.2">
      <c r="A119" s="4">
        <v>9.15</v>
      </c>
      <c r="B119" s="5">
        <f t="shared" si="6"/>
        <v>23.599748371536357</v>
      </c>
      <c r="C119" s="5">
        <f t="shared" si="7"/>
        <v>215.93769759955768</v>
      </c>
      <c r="D119" s="5">
        <f t="shared" si="10"/>
        <v>221.47189917242511</v>
      </c>
      <c r="F119" s="4">
        <f t="shared" si="8"/>
        <v>951.59499089693452</v>
      </c>
      <c r="G119" s="6">
        <f t="shared" si="9"/>
        <v>8707.094166706951</v>
      </c>
      <c r="H119" s="4">
        <f t="shared" si="11"/>
        <v>11175.540952011748</v>
      </c>
    </row>
    <row r="120" spans="1:8" x14ac:dyDescent="0.2">
      <c r="A120" s="4">
        <v>9.16</v>
      </c>
      <c r="B120" s="5">
        <f t="shared" si="6"/>
        <v>23.613509633047457</v>
      </c>
      <c r="C120" s="5">
        <f t="shared" si="7"/>
        <v>216.2997482387147</v>
      </c>
      <c r="D120" s="5">
        <f t="shared" si="10"/>
        <v>223.63308640161642</v>
      </c>
      <c r="F120" s="4">
        <f t="shared" si="8"/>
        <v>948.77613301591077</v>
      </c>
      <c r="G120" s="6">
        <f t="shared" si="9"/>
        <v>8690.7893784257431</v>
      </c>
      <c r="H120" s="4">
        <f t="shared" si="11"/>
        <v>11262.530369737409</v>
      </c>
    </row>
    <row r="121" spans="1:8" x14ac:dyDescent="0.2">
      <c r="A121" s="4">
        <v>9.17</v>
      </c>
      <c r="B121" s="5">
        <f t="shared" si="6"/>
        <v>23.627111723549493</v>
      </c>
      <c r="C121" s="5">
        <f t="shared" si="7"/>
        <v>216.66061450494885</v>
      </c>
      <c r="D121" s="5">
        <f t="shared" si="10"/>
        <v>225.79788821533469</v>
      </c>
      <c r="F121" s="4">
        <f t="shared" si="8"/>
        <v>945.96694006671021</v>
      </c>
      <c r="G121" s="6">
        <f t="shared" si="9"/>
        <v>8674.5168404117321</v>
      </c>
      <c r="H121" s="4">
        <f t="shared" si="11"/>
        <v>11349.356900831595</v>
      </c>
    </row>
    <row r="122" spans="1:8" x14ac:dyDescent="0.2">
      <c r="A122" s="4">
        <v>9.18</v>
      </c>
      <c r="B122" s="5">
        <f t="shared" si="6"/>
        <v>23.640555068496223</v>
      </c>
      <c r="C122" s="5">
        <f t="shared" si="7"/>
        <v>217.02029552879532</v>
      </c>
      <c r="D122" s="5">
        <f t="shared" si="10"/>
        <v>227.96629276550337</v>
      </c>
      <c r="F122" s="4">
        <f t="shared" si="8"/>
        <v>943.16737711182373</v>
      </c>
      <c r="G122" s="6">
        <f t="shared" si="9"/>
        <v>8658.2765218865406</v>
      </c>
      <c r="H122" s="4">
        <f t="shared" si="11"/>
        <v>11436.020867643085</v>
      </c>
    </row>
    <row r="123" spans="1:8" x14ac:dyDescent="0.2">
      <c r="A123" s="4">
        <v>9.19</v>
      </c>
      <c r="B123" s="5">
        <f t="shared" si="6"/>
        <v>23.653840094729695</v>
      </c>
      <c r="C123" s="5">
        <f t="shared" si="7"/>
        <v>217.37879047056589</v>
      </c>
      <c r="D123" s="5">
        <f t="shared" si="10"/>
        <v>230.13828819550014</v>
      </c>
      <c r="F123" s="4">
        <f t="shared" si="8"/>
        <v>940.3774093239108</v>
      </c>
      <c r="G123" s="6">
        <f t="shared" si="9"/>
        <v>8642.0683916867401</v>
      </c>
      <c r="H123" s="4">
        <f t="shared" si="11"/>
        <v>11522.522592210949</v>
      </c>
    </row>
    <row r="124" spans="1:8" x14ac:dyDescent="0.2">
      <c r="A124" s="4">
        <v>9.1999999999999993</v>
      </c>
      <c r="B124" s="5">
        <f t="shared" si="6"/>
        <v>23.666967230452542</v>
      </c>
      <c r="C124" s="5">
        <f t="shared" si="7"/>
        <v>217.73609852016338</v>
      </c>
      <c r="D124" s="5">
        <f t="shared" si="10"/>
        <v>232.31386264045375</v>
      </c>
      <c r="F124" s="4">
        <f t="shared" si="8"/>
        <v>937.59700198576593</v>
      </c>
      <c r="G124" s="6">
        <f t="shared" si="9"/>
        <v>8625.8924182690462</v>
      </c>
      <c r="H124" s="4">
        <f t="shared" si="11"/>
        <v>11608.862396260727</v>
      </c>
    </row>
    <row r="125" spans="1:8" x14ac:dyDescent="0.2">
      <c r="A125" s="4">
        <v>9.2100000000000009</v>
      </c>
      <c r="B125" s="5">
        <f t="shared" si="6"/>
        <v>23.679936905200289</v>
      </c>
      <c r="C125" s="5">
        <f t="shared" si="7"/>
        <v>218.09221889689468</v>
      </c>
      <c r="D125" s="5">
        <f t="shared" si="10"/>
        <v>234.49300422753939</v>
      </c>
      <c r="F125" s="4">
        <f t="shared" si="8"/>
        <v>934.8261204902841</v>
      </c>
      <c r="G125" s="6">
        <f t="shared" si="9"/>
        <v>8609.7485697155171</v>
      </c>
      <c r="H125" s="4">
        <f t="shared" si="11"/>
        <v>11695.040601200664</v>
      </c>
    </row>
    <row r="126" spans="1:8" x14ac:dyDescent="0.2">
      <c r="A126" s="4">
        <v>9.2200000000000006</v>
      </c>
      <c r="B126" s="5">
        <f t="shared" si="6"/>
        <v>23.692749549814113</v>
      </c>
      <c r="C126" s="5">
        <f t="shared" si="7"/>
        <v>218.44715084928615</v>
      </c>
      <c r="D126" s="5">
        <f t="shared" si="10"/>
        <v>236.67570107627026</v>
      </c>
      <c r="F126" s="4">
        <f t="shared" si="8"/>
        <v>932.0647303404171</v>
      </c>
      <c r="G126" s="6">
        <f t="shared" si="9"/>
        <v>8593.6368137386471</v>
      </c>
      <c r="H126" s="4">
        <f t="shared" si="11"/>
        <v>11781.057528117934</v>
      </c>
    </row>
    <row r="127" spans="1:8" x14ac:dyDescent="0.2">
      <c r="A127" s="4">
        <v>9.23</v>
      </c>
      <c r="B127" s="5">
        <f t="shared" si="6"/>
        <v>23.70540559641373</v>
      </c>
      <c r="C127" s="5">
        <f t="shared" si="7"/>
        <v>218.80089365489874</v>
      </c>
      <c r="D127" s="5">
        <f t="shared" si="10"/>
        <v>238.86194129879112</v>
      </c>
      <c r="F127" s="4">
        <f t="shared" si="8"/>
        <v>929.31279714912523</v>
      </c>
      <c r="G127" s="6">
        <f t="shared" si="9"/>
        <v>8577.5571176864269</v>
      </c>
      <c r="H127" s="4">
        <f t="shared" si="11"/>
        <v>11866.913497775056</v>
      </c>
    </row>
    <row r="128" spans="1:8" x14ac:dyDescent="0.2">
      <c r="A128" s="4">
        <v>9.24</v>
      </c>
      <c r="B128" s="5">
        <f t="shared" si="6"/>
        <v>23.717905478370405</v>
      </c>
      <c r="C128" s="5">
        <f t="shared" si="7"/>
        <v>219.15344662014255</v>
      </c>
      <c r="D128" s="5">
        <f t="shared" si="10"/>
        <v>241.05171300016627</v>
      </c>
      <c r="F128" s="4">
        <f t="shared" si="8"/>
        <v>926.57028663932897</v>
      </c>
      <c r="G128" s="6">
        <f t="shared" si="9"/>
        <v>8561.5094485474001</v>
      </c>
      <c r="H128" s="4">
        <f t="shared" si="11"/>
        <v>11952.608830606223</v>
      </c>
    </row>
    <row r="129" spans="1:8" x14ac:dyDescent="0.2">
      <c r="A129" s="4">
        <v>9.25</v>
      </c>
      <c r="B129" s="5">
        <f t="shared" si="6"/>
        <v>23.730249630280227</v>
      </c>
      <c r="C129" s="5">
        <f t="shared" si="7"/>
        <v>219.50480908009209</v>
      </c>
      <c r="D129" s="5">
        <f t="shared" si="10"/>
        <v>243.24500427866741</v>
      </c>
      <c r="F129" s="4">
        <f t="shared" si="8"/>
        <v>923.83716464384656</v>
      </c>
      <c r="G129" s="6">
        <f t="shared" si="9"/>
        <v>8545.4937729555804</v>
      </c>
      <c r="H129" s="4">
        <f t="shared" si="11"/>
        <v>12038.143846713736</v>
      </c>
    </row>
    <row r="130" spans="1:8" x14ac:dyDescent="0.2">
      <c r="A130" s="4">
        <v>9.26</v>
      </c>
      <c r="B130" s="5">
        <f t="shared" si="6"/>
        <v>23.742438487937726</v>
      </c>
      <c r="C130" s="5">
        <f t="shared" si="7"/>
        <v>219.85498039830333</v>
      </c>
      <c r="D130" s="5">
        <f t="shared" si="10"/>
        <v>245.44180322605933</v>
      </c>
      <c r="F130" s="4">
        <f t="shared" si="8"/>
        <v>921.11339710533593</v>
      </c>
      <c r="G130" s="6">
        <f t="shared" si="9"/>
        <v>8529.5100571954099</v>
      </c>
      <c r="H130" s="4">
        <f t="shared" si="11"/>
        <v>12123.518865864489</v>
      </c>
    </row>
    <row r="131" spans="1:8" x14ac:dyDescent="0.2">
      <c r="A131" s="4">
        <v>9.27</v>
      </c>
      <c r="B131" s="5">
        <f t="shared" si="6"/>
        <v>23.754472488309492</v>
      </c>
      <c r="C131" s="5">
        <f t="shared" si="7"/>
        <v>220.20395996662899</v>
      </c>
      <c r="D131" s="5">
        <f t="shared" si="10"/>
        <v>247.64209792788395</v>
      </c>
      <c r="F131" s="4">
        <f t="shared" si="8"/>
        <v>918.39895007622567</v>
      </c>
      <c r="G131" s="6">
        <f t="shared" si="9"/>
        <v>8513.5582672066121</v>
      </c>
      <c r="H131" s="4">
        <f t="shared" si="11"/>
        <v>12208.734207486497</v>
      </c>
    </row>
    <row r="132" spans="1:8" x14ac:dyDescent="0.2">
      <c r="A132" s="4">
        <v>9.2799999999999994</v>
      </c>
      <c r="B132" s="5">
        <f t="shared" si="6"/>
        <v>23.766352069508113</v>
      </c>
      <c r="C132" s="5">
        <f t="shared" si="7"/>
        <v>220.55174720503527</v>
      </c>
      <c r="D132" s="5">
        <f t="shared" si="10"/>
        <v>249.84587646374223</v>
      </c>
      <c r="F132" s="4">
        <f t="shared" si="8"/>
        <v>915.69378971864353</v>
      </c>
      <c r="G132" s="6">
        <f t="shared" si="9"/>
        <v>8497.6383685890105</v>
      </c>
      <c r="H132" s="4">
        <f t="shared" si="11"/>
        <v>12293.790190665473</v>
      </c>
    </row>
    <row r="133" spans="1:8" x14ac:dyDescent="0.2">
      <c r="A133" s="4">
        <v>9.2899999999999991</v>
      </c>
      <c r="B133" s="5">
        <f t="shared" ref="B133:B196" si="12">374200000/(A133^5*(EXP(14380/(A133*285))-1))</f>
        <v>23.77807767076634</v>
      </c>
      <c r="C133" s="5">
        <f t="shared" ref="C133:C196" si="13">A133*B133</f>
        <v>220.89834156141927</v>
      </c>
      <c r="D133" s="5">
        <f t="shared" si="10"/>
        <v>252.05312690757447</v>
      </c>
      <c r="F133" s="4">
        <f t="shared" ref="F133:F196" si="14">374200000/(A133^5*(EXP(14380/(A133*800))-1))</f>
        <v>912.99788230434149</v>
      </c>
      <c r="G133" s="6">
        <f t="shared" ref="G133:G196" si="15">A133*F133</f>
        <v>8481.7503266073309</v>
      </c>
      <c r="H133" s="4">
        <f t="shared" si="11"/>
        <v>12378.687134141453</v>
      </c>
    </row>
    <row r="134" spans="1:8" x14ac:dyDescent="0.2">
      <c r="A134" s="4">
        <v>9.3000000000000007</v>
      </c>
      <c r="B134" s="5">
        <f t="shared" si="12"/>
        <v>23.78964973241148</v>
      </c>
      <c r="C134" s="5">
        <f t="shared" si="13"/>
        <v>221.24374251142677</v>
      </c>
      <c r="D134" s="5">
        <f t="shared" ref="D134:D197" si="16">D133+0.5*(C134+C133)*(A134-A133)</f>
        <v>254.26383732793903</v>
      </c>
      <c r="F134" s="4">
        <f t="shared" si="14"/>
        <v>910.31119421461221</v>
      </c>
      <c r="G134" s="6">
        <f t="shared" si="15"/>
        <v>8465.894106195894</v>
      </c>
      <c r="H134" s="4">
        <f t="shared" ref="H134:H197" si="17">H133+0.5*(G134+G133)*(A134-A133)</f>
        <v>12463.425356305483</v>
      </c>
    </row>
    <row r="135" spans="1:8" x14ac:dyDescent="0.2">
      <c r="A135" s="4">
        <v>9.31</v>
      </c>
      <c r="B135" s="5">
        <f t="shared" si="12"/>
        <v>23.801068695839778</v>
      </c>
      <c r="C135" s="5">
        <f t="shared" si="13"/>
        <v>221.58794955826835</v>
      </c>
      <c r="D135" s="5">
        <f t="shared" si="16"/>
        <v>256.47799578828744</v>
      </c>
      <c r="F135" s="4">
        <f t="shared" si="14"/>
        <v>907.63369194020595</v>
      </c>
      <c r="G135" s="6">
        <f t="shared" si="15"/>
        <v>8450.0696719633179</v>
      </c>
      <c r="H135" s="4">
        <f t="shared" si="17"/>
        <v>12548.005175196276</v>
      </c>
    </row>
    <row r="136" spans="1:8" x14ac:dyDescent="0.2">
      <c r="A136" s="4">
        <v>9.32</v>
      </c>
      <c r="B136" s="5">
        <f t="shared" si="12"/>
        <v>23.812335003491324</v>
      </c>
      <c r="C136" s="5">
        <f t="shared" si="13"/>
        <v>221.93096223253914</v>
      </c>
      <c r="D136" s="5">
        <f t="shared" si="16"/>
        <v>258.69559034724142</v>
      </c>
      <c r="F136" s="4">
        <f t="shared" si="14"/>
        <v>904.96534208123967</v>
      </c>
      <c r="G136" s="6">
        <f t="shared" si="15"/>
        <v>8434.2769881971544</v>
      </c>
      <c r="H136" s="4">
        <f t="shared" si="17"/>
        <v>12632.426908497077</v>
      </c>
    </row>
    <row r="137" spans="1:8" x14ac:dyDescent="0.2">
      <c r="A137" s="4">
        <v>9.33</v>
      </c>
      <c r="B137" s="5">
        <f t="shared" si="12"/>
        <v>23.82344909882503</v>
      </c>
      <c r="C137" s="5">
        <f t="shared" si="13"/>
        <v>222.27278009203752</v>
      </c>
      <c r="D137" s="5">
        <f t="shared" si="16"/>
        <v>260.91660905886425</v>
      </c>
      <c r="F137" s="4">
        <f t="shared" si="14"/>
        <v>902.30611134710364</v>
      </c>
      <c r="G137" s="6">
        <f t="shared" si="15"/>
        <v>8418.5160188684767</v>
      </c>
      <c r="H137" s="4">
        <f t="shared" si="17"/>
        <v>12716.690873532403</v>
      </c>
    </row>
    <row r="138" spans="1:8" x14ac:dyDescent="0.2">
      <c r="A138" s="4">
        <v>9.34</v>
      </c>
      <c r="B138" s="5">
        <f t="shared" si="12"/>
        <v>23.83441142629367</v>
      </c>
      <c r="C138" s="5">
        <f t="shared" si="13"/>
        <v>222.61340272158287</v>
      </c>
      <c r="D138" s="5">
        <f t="shared" si="16"/>
        <v>263.14103997293233</v>
      </c>
      <c r="F138" s="4">
        <f t="shared" si="14"/>
        <v>899.65596655636182</v>
      </c>
      <c r="G138" s="6">
        <f t="shared" si="15"/>
        <v>8402.7867276364195</v>
      </c>
      <c r="H138" s="4">
        <f t="shared" si="17"/>
        <v>12800.797387264925</v>
      </c>
    </row>
    <row r="139" spans="1:8" x14ac:dyDescent="0.2">
      <c r="A139" s="4">
        <v>9.35</v>
      </c>
      <c r="B139" s="5">
        <f t="shared" si="12"/>
        <v>23.845222431319382</v>
      </c>
      <c r="C139" s="5">
        <f t="shared" si="13"/>
        <v>222.95282973283622</v>
      </c>
      <c r="D139" s="5">
        <f t="shared" si="16"/>
        <v>265.36887113520436</v>
      </c>
      <c r="F139" s="4">
        <f t="shared" si="14"/>
        <v>897.01487463664932</v>
      </c>
      <c r="G139" s="6">
        <f t="shared" si="15"/>
        <v>8387.08907785267</v>
      </c>
      <c r="H139" s="4">
        <f t="shared" si="17"/>
        <v>12884.746766292368</v>
      </c>
    </row>
    <row r="140" spans="1:8" x14ac:dyDescent="0.2">
      <c r="A140" s="4">
        <v>9.36</v>
      </c>
      <c r="B140" s="5">
        <f t="shared" si="12"/>
        <v>23.855882560269205</v>
      </c>
      <c r="C140" s="5">
        <f t="shared" si="13"/>
        <v>223.29106076411975</v>
      </c>
      <c r="D140" s="5">
        <f t="shared" si="16"/>
        <v>267.60009058768907</v>
      </c>
      <c r="F140" s="4">
        <f t="shared" si="14"/>
        <v>894.38280262456806</v>
      </c>
      <c r="G140" s="6">
        <f t="shared" si="15"/>
        <v>8371.4230325659573</v>
      </c>
      <c r="H140" s="4">
        <f t="shared" si="17"/>
        <v>12968.53932684446</v>
      </c>
    </row>
    <row r="141" spans="1:8" x14ac:dyDescent="0.2">
      <c r="A141" s="4">
        <v>9.3699999999999992</v>
      </c>
      <c r="B141" s="5">
        <f t="shared" si="12"/>
        <v>23.866392260430807</v>
      </c>
      <c r="C141" s="5">
        <f t="shared" si="13"/>
        <v>223.62809548023665</v>
      </c>
      <c r="D141" s="5">
        <f t="shared" si="16"/>
        <v>269.83468636891081</v>
      </c>
      <c r="F141" s="4">
        <f t="shared" si="14"/>
        <v>891.75971766557313</v>
      </c>
      <c r="G141" s="6">
        <f t="shared" si="15"/>
        <v>8355.7885545264198</v>
      </c>
      <c r="H141" s="4">
        <f t="shared" si="17"/>
        <v>13052.175384779921</v>
      </c>
    </row>
    <row r="142" spans="1:8" x14ac:dyDescent="0.2">
      <c r="A142" s="4">
        <v>9.3800000000000008</v>
      </c>
      <c r="B142" s="5">
        <f t="shared" si="12"/>
        <v>23.876751979988516</v>
      </c>
      <c r="C142" s="5">
        <f t="shared" si="13"/>
        <v>223.96393357229229</v>
      </c>
      <c r="D142" s="5">
        <f t="shared" si="16"/>
        <v>272.07264651417381</v>
      </c>
      <c r="F142" s="4">
        <f t="shared" si="14"/>
        <v>889.14558701385931</v>
      </c>
      <c r="G142" s="6">
        <f t="shared" si="15"/>
        <v>8340.1856061900016</v>
      </c>
      <c r="H142" s="4">
        <f t="shared" si="17"/>
        <v>13135.655255583517</v>
      </c>
    </row>
    <row r="143" spans="1:8" x14ac:dyDescent="0.2">
      <c r="A143" s="4">
        <v>9.39</v>
      </c>
      <c r="B143" s="5">
        <f t="shared" si="12"/>
        <v>23.886962167999531</v>
      </c>
      <c r="C143" s="5">
        <f t="shared" si="13"/>
        <v>224.29857475751561</v>
      </c>
      <c r="D143" s="5">
        <f t="shared" si="16"/>
        <v>274.31395905582281</v>
      </c>
      <c r="F143" s="4">
        <f t="shared" si="14"/>
        <v>886.54037803224344</v>
      </c>
      <c r="G143" s="6">
        <f t="shared" si="15"/>
        <v>8324.6141497227673</v>
      </c>
      <c r="H143" s="4">
        <f t="shared" si="17"/>
        <v>13218.979254363079</v>
      </c>
    </row>
    <row r="144" spans="1:8" x14ac:dyDescent="0.2">
      <c r="A144" s="4">
        <v>9.4</v>
      </c>
      <c r="B144" s="5">
        <f t="shared" si="12"/>
        <v>23.897023274370284</v>
      </c>
      <c r="C144" s="5">
        <f t="shared" si="13"/>
        <v>224.63201877908068</v>
      </c>
      <c r="D144" s="5">
        <f t="shared" si="16"/>
        <v>276.55861202350576</v>
      </c>
      <c r="F144" s="4">
        <f t="shared" si="14"/>
        <v>883.9440581920411</v>
      </c>
      <c r="G144" s="6">
        <f t="shared" si="15"/>
        <v>8309.0741470051871</v>
      </c>
      <c r="H144" s="4">
        <f t="shared" si="17"/>
        <v>13302.147695846717</v>
      </c>
    </row>
    <row r="145" spans="1:8" x14ac:dyDescent="0.2">
      <c r="A145" s="4">
        <v>9.41</v>
      </c>
      <c r="B145" s="5">
        <f t="shared" si="12"/>
        <v>23.906935749832975</v>
      </c>
      <c r="C145" s="5">
        <f t="shared" si="13"/>
        <v>224.9642654059283</v>
      </c>
      <c r="D145" s="5">
        <f t="shared" si="16"/>
        <v>278.80659344443075</v>
      </c>
      <c r="F145" s="4">
        <f t="shared" si="14"/>
        <v>881.35659507293951</v>
      </c>
      <c r="G145" s="6">
        <f t="shared" si="15"/>
        <v>8293.5655596363613</v>
      </c>
      <c r="H145" s="4">
        <f t="shared" si="17"/>
        <v>13385.160894379924</v>
      </c>
    </row>
    <row r="146" spans="1:8" x14ac:dyDescent="0.2">
      <c r="A146" s="4">
        <v>9.42</v>
      </c>
      <c r="B146" s="5">
        <f t="shared" si="12"/>
        <v>23.916700045922429</v>
      </c>
      <c r="C146" s="5">
        <f t="shared" si="13"/>
        <v>225.29531443258929</v>
      </c>
      <c r="D146" s="5">
        <f t="shared" si="16"/>
        <v>281.05789134362328</v>
      </c>
      <c r="F146" s="4">
        <f t="shared" si="14"/>
        <v>878.77795636286965</v>
      </c>
      <c r="G146" s="6">
        <f t="shared" si="15"/>
        <v>8278.0883489382322</v>
      </c>
      <c r="H146" s="4">
        <f t="shared" si="17"/>
        <v>13468.019163922794</v>
      </c>
    </row>
    <row r="147" spans="1:8" x14ac:dyDescent="0.2">
      <c r="A147" s="4">
        <v>9.43</v>
      </c>
      <c r="B147" s="5">
        <f t="shared" si="12"/>
        <v>23.926316614952995</v>
      </c>
      <c r="C147" s="5">
        <f t="shared" si="13"/>
        <v>225.62516567900673</v>
      </c>
      <c r="D147" s="5">
        <f t="shared" si="16"/>
        <v>283.31249374418121</v>
      </c>
      <c r="F147" s="4">
        <f t="shared" si="14"/>
        <v>876.20810985787227</v>
      </c>
      <c r="G147" s="6">
        <f t="shared" si="15"/>
        <v>8262.6424759597357</v>
      </c>
      <c r="H147" s="4">
        <f t="shared" si="17"/>
        <v>13550.722818047283</v>
      </c>
    </row>
    <row r="148" spans="1:8" x14ac:dyDescent="0.2">
      <c r="A148" s="4">
        <v>9.44</v>
      </c>
      <c r="B148" s="5">
        <f t="shared" si="12"/>
        <v>23.935785909995822</v>
      </c>
      <c r="C148" s="5">
        <f t="shared" si="13"/>
        <v>225.95381899036056</v>
      </c>
      <c r="D148" s="5">
        <f t="shared" si="16"/>
        <v>285.57038866752799</v>
      </c>
      <c r="F148" s="4">
        <f t="shared" si="14"/>
        <v>873.64702346195941</v>
      </c>
      <c r="G148" s="6">
        <f t="shared" si="15"/>
        <v>8247.2279014808955</v>
      </c>
      <c r="H148" s="4">
        <f t="shared" si="17"/>
        <v>13633.272169934484</v>
      </c>
    </row>
    <row r="149" spans="1:8" x14ac:dyDescent="0.2">
      <c r="A149" s="4">
        <v>9.4499999999999993</v>
      </c>
      <c r="B149" s="5">
        <f t="shared" si="12"/>
        <v>23.945108384856184</v>
      </c>
      <c r="C149" s="5">
        <f t="shared" si="13"/>
        <v>226.28127423689091</v>
      </c>
      <c r="D149" s="5">
        <f t="shared" si="16"/>
        <v>287.83156413366419</v>
      </c>
      <c r="F149" s="4">
        <f t="shared" si="14"/>
        <v>871.0946651869765</v>
      </c>
      <c r="G149" s="6">
        <f t="shared" si="15"/>
        <v>8231.8445860169268</v>
      </c>
      <c r="H149" s="4">
        <f t="shared" si="17"/>
        <v>13715.667532371972</v>
      </c>
    </row>
    <row r="150" spans="1:8" x14ac:dyDescent="0.2">
      <c r="A150" s="4">
        <v>9.4600000000000009</v>
      </c>
      <c r="B150" s="5">
        <f t="shared" si="12"/>
        <v>23.954284494050921</v>
      </c>
      <c r="C150" s="5">
        <f t="shared" si="13"/>
        <v>226.60753131372172</v>
      </c>
      <c r="D150" s="5">
        <f t="shared" si="16"/>
        <v>290.09600816141761</v>
      </c>
      <c r="F150" s="4">
        <f t="shared" si="14"/>
        <v>868.55100315245659</v>
      </c>
      <c r="G150" s="6">
        <f t="shared" si="15"/>
        <v>8216.4924898222398</v>
      </c>
      <c r="H150" s="4">
        <f t="shared" si="17"/>
        <v>13797.909217751181</v>
      </c>
    </row>
    <row r="151" spans="1:8" x14ac:dyDescent="0.2">
      <c r="A151" s="4">
        <v>9.4700000000000006</v>
      </c>
      <c r="B151" s="5">
        <f t="shared" si="12"/>
        <v>23.963314692786508</v>
      </c>
      <c r="C151" s="5">
        <f t="shared" si="13"/>
        <v>226.93259014068823</v>
      </c>
      <c r="D151" s="5">
        <f t="shared" si="16"/>
        <v>292.36370876868961</v>
      </c>
      <c r="F151" s="4">
        <f t="shared" si="14"/>
        <v>866.01600558547523</v>
      </c>
      <c r="G151" s="6">
        <f t="shared" si="15"/>
        <v>8201.1715728944509</v>
      </c>
      <c r="H151" s="4">
        <f t="shared" si="17"/>
        <v>13879.997538064763</v>
      </c>
    </row>
    <row r="152" spans="1:8" x14ac:dyDescent="0.2">
      <c r="A152" s="4">
        <v>9.48</v>
      </c>
      <c r="B152" s="5">
        <f t="shared" si="12"/>
        <v>23.972199436936684</v>
      </c>
      <c r="C152" s="5">
        <f t="shared" si="13"/>
        <v>227.25645066215978</v>
      </c>
      <c r="D152" s="5">
        <f t="shared" si="16"/>
        <v>294.6346539727038</v>
      </c>
      <c r="F152" s="4">
        <f t="shared" si="14"/>
        <v>863.48964082049679</v>
      </c>
      <c r="G152" s="6">
        <f t="shared" si="15"/>
        <v>8185.8817949783097</v>
      </c>
      <c r="H152" s="4">
        <f t="shared" si="17"/>
        <v>13961.932804904125</v>
      </c>
    </row>
    <row r="153" spans="1:8" x14ac:dyDescent="0.2">
      <c r="A153" s="4">
        <v>9.49</v>
      </c>
      <c r="B153" s="5">
        <f t="shared" si="12"/>
        <v>23.980939183020805</v>
      </c>
      <c r="C153" s="5">
        <f t="shared" si="13"/>
        <v>227.57911284686745</v>
      </c>
      <c r="D153" s="5">
        <f t="shared" si="16"/>
        <v>296.90883179024888</v>
      </c>
      <c r="F153" s="4">
        <f t="shared" si="14"/>
        <v>860.97187729922405</v>
      </c>
      <c r="G153" s="6">
        <f t="shared" si="15"/>
        <v>8170.623115569636</v>
      </c>
      <c r="H153" s="4">
        <f t="shared" si="17"/>
        <v>14043.715329456863</v>
      </c>
    </row>
    <row r="154" spans="1:8" x14ac:dyDescent="0.2">
      <c r="A154" s="4">
        <v>9.5</v>
      </c>
      <c r="B154" s="5">
        <f t="shared" si="12"/>
        <v>23.989534388182115</v>
      </c>
      <c r="C154" s="5">
        <f t="shared" si="13"/>
        <v>227.90057668773008</v>
      </c>
      <c r="D154" s="5">
        <f t="shared" si="16"/>
        <v>299.18623023792185</v>
      </c>
      <c r="F154" s="4">
        <f t="shared" si="14"/>
        <v>858.46268357043982</v>
      </c>
      <c r="G154" s="6">
        <f t="shared" si="15"/>
        <v>8155.3954939191781</v>
      </c>
      <c r="H154" s="4">
        <f t="shared" si="17"/>
        <v>14125.345422504306</v>
      </c>
    </row>
    <row r="155" spans="1:8" x14ac:dyDescent="0.2">
      <c r="A155" s="4">
        <v>9.51</v>
      </c>
      <c r="B155" s="5">
        <f t="shared" si="12"/>
        <v>23.997985510166234</v>
      </c>
      <c r="C155" s="5">
        <f t="shared" si="13"/>
        <v>228.22084220168088</v>
      </c>
      <c r="D155" s="5">
        <f t="shared" si="16"/>
        <v>301.46683733236887</v>
      </c>
      <c r="F155" s="4">
        <f t="shared" si="14"/>
        <v>855.96202828984644</v>
      </c>
      <c r="G155" s="6">
        <f t="shared" si="15"/>
        <v>8140.1988890364391</v>
      </c>
      <c r="H155" s="4">
        <f t="shared" si="17"/>
        <v>14206.823394419082</v>
      </c>
    </row>
    <row r="156" spans="1:8" x14ac:dyDescent="0.2">
      <c r="A156" s="4">
        <v>9.52</v>
      </c>
      <c r="B156" s="5">
        <f t="shared" si="12"/>
        <v>24.006293007299966</v>
      </c>
      <c r="C156" s="5">
        <f t="shared" si="13"/>
        <v>228.53990942949568</v>
      </c>
      <c r="D156" s="5">
        <f t="shared" si="16"/>
        <v>303.75064109052471</v>
      </c>
      <c r="F156" s="4">
        <f t="shared" si="14"/>
        <v>853.46988021990433</v>
      </c>
      <c r="G156" s="6">
        <f t="shared" si="15"/>
        <v>8125.0332596934886</v>
      </c>
      <c r="H156" s="4">
        <f t="shared" si="17"/>
        <v>14288.149555162729</v>
      </c>
    </row>
    <row r="157" spans="1:8" x14ac:dyDescent="0.2">
      <c r="A157" s="4">
        <v>9.5299999999999994</v>
      </c>
      <c r="B157" s="5">
        <f t="shared" si="12"/>
        <v>24.01445733847018</v>
      </c>
      <c r="C157" s="5">
        <f t="shared" si="13"/>
        <v>228.85777843562079</v>
      </c>
      <c r="D157" s="5">
        <f t="shared" si="16"/>
        <v>306.03762952985022</v>
      </c>
      <c r="F157" s="4">
        <f t="shared" si="14"/>
        <v>850.9862082296645</v>
      </c>
      <c r="G157" s="6">
        <f t="shared" si="15"/>
        <v>8109.8985644287022</v>
      </c>
      <c r="H157" s="4">
        <f t="shared" si="17"/>
        <v>14369.324214283337</v>
      </c>
    </row>
    <row r="158" spans="1:8" x14ac:dyDescent="0.2">
      <c r="A158" s="4">
        <v>9.5399999999999991</v>
      </c>
      <c r="B158" s="5">
        <f t="shared" si="12"/>
        <v>24.022478963102806</v>
      </c>
      <c r="C158" s="5">
        <f t="shared" si="13"/>
        <v>229.17444930800076</v>
      </c>
      <c r="D158" s="5">
        <f t="shared" si="16"/>
        <v>308.3277906685683</v>
      </c>
      <c r="F158" s="4">
        <f t="shared" si="14"/>
        <v>848.51098129460172</v>
      </c>
      <c r="G158" s="6">
        <f t="shared" si="15"/>
        <v>8094.7947615505</v>
      </c>
      <c r="H158" s="4">
        <f t="shared" si="17"/>
        <v>14450.347680913232</v>
      </c>
    </row>
    <row r="159" spans="1:8" x14ac:dyDescent="0.2">
      <c r="A159" s="4">
        <v>9.5500000000000007</v>
      </c>
      <c r="B159" s="5">
        <f t="shared" si="12"/>
        <v>24.030358341142282</v>
      </c>
      <c r="C159" s="5">
        <f t="shared" si="13"/>
        <v>229.48992215790881</v>
      </c>
      <c r="D159" s="5">
        <f t="shared" si="16"/>
        <v>310.62111252589818</v>
      </c>
      <c r="F159" s="4">
        <f t="shared" si="14"/>
        <v>846.04416849643962</v>
      </c>
      <c r="G159" s="6">
        <f t="shared" si="15"/>
        <v>8079.7218091409986</v>
      </c>
      <c r="H159" s="4">
        <f t="shared" si="17"/>
        <v>14531.220263766701</v>
      </c>
    </row>
    <row r="160" spans="1:8" x14ac:dyDescent="0.2">
      <c r="A160" s="4">
        <v>9.56</v>
      </c>
      <c r="B160" s="5">
        <f t="shared" si="12"/>
        <v>24.038095933030945</v>
      </c>
      <c r="C160" s="5">
        <f t="shared" si="13"/>
        <v>229.80419711977584</v>
      </c>
      <c r="D160" s="5">
        <f t="shared" si="16"/>
        <v>312.91758312228654</v>
      </c>
      <c r="F160" s="4">
        <f t="shared" si="14"/>
        <v>843.58573902298008</v>
      </c>
      <c r="G160" s="6">
        <f t="shared" si="15"/>
        <v>8064.6796650596898</v>
      </c>
      <c r="H160" s="4">
        <f t="shared" si="17"/>
        <v>14611.942271137703</v>
      </c>
    </row>
    <row r="161" spans="1:8" x14ac:dyDescent="0.2">
      <c r="A161" s="4">
        <v>9.57</v>
      </c>
      <c r="B161" s="5">
        <f t="shared" si="12"/>
        <v>24.045692199688581</v>
      </c>
      <c r="C161" s="5">
        <f t="shared" si="13"/>
        <v>230.11727435101972</v>
      </c>
      <c r="D161" s="5">
        <f t="shared" si="16"/>
        <v>315.21719047964046</v>
      </c>
      <c r="F161" s="4">
        <f t="shared" si="14"/>
        <v>841.13566216792219</v>
      </c>
      <c r="G161" s="6">
        <f t="shared" si="15"/>
        <v>8049.668286947016</v>
      </c>
      <c r="H161" s="4">
        <f t="shared" si="17"/>
        <v>14692.514010897734</v>
      </c>
    </row>
    <row r="162" spans="1:8" x14ac:dyDescent="0.2">
      <c r="A162" s="4">
        <v>9.58</v>
      </c>
      <c r="B162" s="5">
        <f t="shared" si="12"/>
        <v>24.053147602492452</v>
      </c>
      <c r="C162" s="5">
        <f t="shared" si="13"/>
        <v>230.42915403187769</v>
      </c>
      <c r="D162" s="5">
        <f t="shared" si="16"/>
        <v>317.51992262155488</v>
      </c>
      <c r="F162" s="4">
        <f t="shared" si="14"/>
        <v>838.69390733068508</v>
      </c>
      <c r="G162" s="6">
        <f t="shared" si="15"/>
        <v>8034.6876322279631</v>
      </c>
      <c r="H162" s="4">
        <f t="shared" si="17"/>
        <v>14772.935790493608</v>
      </c>
    </row>
    <row r="163" spans="1:8" x14ac:dyDescent="0.2">
      <c r="A163" s="4">
        <v>9.59</v>
      </c>
      <c r="B163" s="5">
        <f t="shared" si="12"/>
        <v>24.060462603257236</v>
      </c>
      <c r="C163" s="5">
        <f t="shared" si="13"/>
        <v>230.7398363652369</v>
      </c>
      <c r="D163" s="5">
        <f t="shared" si="16"/>
        <v>319.82576757354042</v>
      </c>
      <c r="F163" s="4">
        <f t="shared" si="14"/>
        <v>836.26044401622346</v>
      </c>
      <c r="G163" s="6">
        <f t="shared" si="15"/>
        <v>8019.7376581155831</v>
      </c>
      <c r="H163" s="4">
        <f t="shared" si="17"/>
        <v>14853.207916945325</v>
      </c>
    </row>
    <row r="164" spans="1:8" x14ac:dyDescent="0.2">
      <c r="A164" s="4">
        <v>9.6</v>
      </c>
      <c r="B164" s="5">
        <f t="shared" si="12"/>
        <v>24.067637664215169</v>
      </c>
      <c r="C164" s="5">
        <f t="shared" si="13"/>
        <v>231.04932157646562</v>
      </c>
      <c r="D164" s="5">
        <f t="shared" si="16"/>
        <v>322.13471336324886</v>
      </c>
      <c r="F164" s="4">
        <f t="shared" si="14"/>
        <v>833.83524183484337</v>
      </c>
      <c r="G164" s="6">
        <f t="shared" si="15"/>
        <v>8004.8183216144962</v>
      </c>
      <c r="H164" s="4">
        <f t="shared" si="17"/>
        <v>14933.330696843974</v>
      </c>
    </row>
    <row r="165" spans="1:8" x14ac:dyDescent="0.2">
      <c r="A165" s="4">
        <v>9.61</v>
      </c>
      <c r="B165" s="5">
        <f t="shared" si="12"/>
        <v>24.074673247996518</v>
      </c>
      <c r="C165" s="5">
        <f t="shared" si="13"/>
        <v>231.35760991324653</v>
      </c>
      <c r="D165" s="5">
        <f t="shared" si="16"/>
        <v>324.44674802069738</v>
      </c>
      <c r="F165" s="4">
        <f t="shared" si="14"/>
        <v>831.41827050201368</v>
      </c>
      <c r="G165" s="6">
        <f t="shared" si="15"/>
        <v>7989.9295795243506</v>
      </c>
      <c r="H165" s="4">
        <f t="shared" si="17"/>
        <v>15013.304436349667</v>
      </c>
    </row>
    <row r="166" spans="1:8" x14ac:dyDescent="0.2">
      <c r="A166" s="4">
        <v>9.6199999999999992</v>
      </c>
      <c r="B166" s="5">
        <f t="shared" si="12"/>
        <v>24.081569817610124</v>
      </c>
      <c r="C166" s="5">
        <f t="shared" si="13"/>
        <v>231.66470164540937</v>
      </c>
      <c r="D166" s="5">
        <f t="shared" si="16"/>
        <v>326.7618595784906</v>
      </c>
      <c r="F166" s="4">
        <f t="shared" si="14"/>
        <v>829.00949983817748</v>
      </c>
      <c r="G166" s="6">
        <f t="shared" si="15"/>
        <v>7975.0713884432671</v>
      </c>
      <c r="H166" s="4">
        <f t="shared" si="17"/>
        <v>15093.129441189503</v>
      </c>
    </row>
    <row r="167" spans="1:8" x14ac:dyDescent="0.2">
      <c r="A167" s="4">
        <v>9.6300000000000008</v>
      </c>
      <c r="B167" s="5">
        <f t="shared" si="12"/>
        <v>24.088327836424071</v>
      </c>
      <c r="C167" s="5">
        <f t="shared" si="13"/>
        <v>231.97059706476381</v>
      </c>
      <c r="D167" s="5">
        <f t="shared" si="16"/>
        <v>329.08003607204182</v>
      </c>
      <c r="F167" s="4">
        <f t="shared" si="14"/>
        <v>826.60889976855572</v>
      </c>
      <c r="G167" s="6">
        <f t="shared" si="15"/>
        <v>7960.2437047711919</v>
      </c>
      <c r="H167" s="4">
        <f t="shared" si="17"/>
        <v>15172.806016655588</v>
      </c>
    </row>
    <row r="168" spans="1:8" x14ac:dyDescent="0.2">
      <c r="A168" s="4">
        <v>9.64</v>
      </c>
      <c r="B168" s="5">
        <f t="shared" si="12"/>
        <v>24.094947768146767</v>
      </c>
      <c r="C168" s="5">
        <f t="shared" si="13"/>
        <v>232.27529648493484</v>
      </c>
      <c r="D168" s="5">
        <f t="shared" si="16"/>
        <v>331.40126553979024</v>
      </c>
      <c r="F168" s="4">
        <f t="shared" si="14"/>
        <v>824.21644032295831</v>
      </c>
      <c r="G168" s="6">
        <f t="shared" si="15"/>
        <v>7945.4464847133186</v>
      </c>
      <c r="H168" s="4">
        <f t="shared" si="17"/>
        <v>15252.334467603008</v>
      </c>
    </row>
    <row r="169" spans="1:8" x14ac:dyDescent="0.2">
      <c r="A169" s="4">
        <v>9.65</v>
      </c>
      <c r="B169" s="5">
        <f t="shared" si="12"/>
        <v>24.101430076807873</v>
      </c>
      <c r="C169" s="5">
        <f t="shared" si="13"/>
        <v>232.57880024119598</v>
      </c>
      <c r="D169" s="5">
        <f t="shared" si="16"/>
        <v>333.72553602342083</v>
      </c>
      <c r="F169" s="4">
        <f t="shared" si="14"/>
        <v>821.83209163557979</v>
      </c>
      <c r="G169" s="6">
        <f t="shared" si="15"/>
        <v>7930.6796842833455</v>
      </c>
      <c r="H169" s="4">
        <f t="shared" si="17"/>
        <v>15331.71509844799</v>
      </c>
    </row>
    <row r="170" spans="1:8" x14ac:dyDescent="0.2">
      <c r="A170" s="4">
        <v>9.66</v>
      </c>
      <c r="B170" s="5">
        <f t="shared" si="12"/>
        <v>24.10777522673969</v>
      </c>
      <c r="C170" s="5">
        <f t="shared" si="13"/>
        <v>232.88110869030541</v>
      </c>
      <c r="D170" s="5">
        <f t="shared" si="16"/>
        <v>336.05283556807831</v>
      </c>
      <c r="F170" s="4">
        <f t="shared" si="14"/>
        <v>819.45582394480425</v>
      </c>
      <c r="G170" s="6">
        <f t="shared" si="15"/>
        <v>7915.9432593068095</v>
      </c>
      <c r="H170" s="4">
        <f t="shared" si="17"/>
        <v>15410.948213165939</v>
      </c>
    </row>
    <row r="171" spans="1:8" x14ac:dyDescent="0.2">
      <c r="A171" s="4">
        <v>9.67</v>
      </c>
      <c r="B171" s="5">
        <f t="shared" si="12"/>
        <v>24.113983682558608</v>
      </c>
      <c r="C171" s="5">
        <f t="shared" si="13"/>
        <v>233.18222221034173</v>
      </c>
      <c r="D171" s="5">
        <f t="shared" si="16"/>
        <v>338.38315222258149</v>
      </c>
      <c r="F171" s="4">
        <f t="shared" si="14"/>
        <v>817.08760759300219</v>
      </c>
      <c r="G171" s="6">
        <f t="shared" si="15"/>
        <v>7901.2371654243307</v>
      </c>
      <c r="H171" s="4">
        <f t="shared" si="17"/>
        <v>15490.034115289593</v>
      </c>
    </row>
    <row r="172" spans="1:8" x14ac:dyDescent="0.2">
      <c r="A172" s="4">
        <v>9.68</v>
      </c>
      <c r="B172" s="5">
        <f t="shared" si="12"/>
        <v>24.120055909146689</v>
      </c>
      <c r="C172" s="5">
        <f t="shared" si="13"/>
        <v>233.48214120053996</v>
      </c>
      <c r="D172" s="5">
        <f t="shared" si="16"/>
        <v>340.71647403963584</v>
      </c>
      <c r="F172" s="4">
        <f t="shared" si="14"/>
        <v>814.72741302632642</v>
      </c>
      <c r="G172" s="6">
        <f t="shared" si="15"/>
        <v>7886.5613580948393</v>
      </c>
      <c r="H172" s="4">
        <f t="shared" si="17"/>
        <v>15568.973107907186</v>
      </c>
    </row>
    <row r="173" spans="1:8" x14ac:dyDescent="0.2">
      <c r="A173" s="4">
        <v>9.69</v>
      </c>
      <c r="B173" s="5">
        <f t="shared" si="12"/>
        <v>24.125992371633448</v>
      </c>
      <c r="C173" s="5">
        <f t="shared" si="13"/>
        <v>233.7808660811281</v>
      </c>
      <c r="D173" s="5">
        <f t="shared" si="16"/>
        <v>343.05278907604412</v>
      </c>
      <c r="F173" s="4">
        <f t="shared" si="14"/>
        <v>812.37521079450471</v>
      </c>
      <c r="G173" s="6">
        <f t="shared" si="15"/>
        <v>7871.9157925987502</v>
      </c>
      <c r="H173" s="4">
        <f t="shared" si="17"/>
        <v>15647.765493660652</v>
      </c>
    </row>
    <row r="174" spans="1:8" x14ac:dyDescent="0.2">
      <c r="A174" s="4">
        <v>9.6999999999999993</v>
      </c>
      <c r="B174" s="5">
        <f t="shared" si="12"/>
        <v>24.131793535377987</v>
      </c>
      <c r="C174" s="5">
        <f t="shared" si="13"/>
        <v>234.07839729316646</v>
      </c>
      <c r="D174" s="5">
        <f t="shared" si="16"/>
        <v>345.39208539291553</v>
      </c>
      <c r="F174" s="4">
        <f t="shared" si="14"/>
        <v>810.03097155063347</v>
      </c>
      <c r="G174" s="6">
        <f t="shared" si="15"/>
        <v>7857.3004240411437</v>
      </c>
      <c r="H174" s="4">
        <f t="shared" si="17"/>
        <v>15726.41157474385</v>
      </c>
    </row>
    <row r="175" spans="1:8" x14ac:dyDescent="0.2">
      <c r="A175" s="4">
        <v>9.7100000000000009</v>
      </c>
      <c r="B175" s="5">
        <f t="shared" si="12"/>
        <v>24.137459865950873</v>
      </c>
      <c r="C175" s="5">
        <f t="shared" si="13"/>
        <v>234.374735298383</v>
      </c>
      <c r="D175" s="5">
        <f t="shared" si="16"/>
        <v>347.73435105587367</v>
      </c>
      <c r="F175" s="4">
        <f t="shared" si="14"/>
        <v>807.69466605096591</v>
      </c>
      <c r="G175" s="6">
        <f t="shared" si="15"/>
        <v>7842.7152073548796</v>
      </c>
      <c r="H175" s="4">
        <f t="shared" si="17"/>
        <v>15804.911652900842</v>
      </c>
    </row>
    <row r="176" spans="1:8" x14ac:dyDescent="0.2">
      <c r="A176" s="4">
        <v>9.7200000000000006</v>
      </c>
      <c r="B176" s="5">
        <f t="shared" si="12"/>
        <v>24.142991829116738</v>
      </c>
      <c r="C176" s="5">
        <f t="shared" si="13"/>
        <v>234.66988057901472</v>
      </c>
      <c r="D176" s="5">
        <f t="shared" si="16"/>
        <v>350.0795741352606</v>
      </c>
      <c r="F176" s="4">
        <f t="shared" si="14"/>
        <v>805.36626515470095</v>
      </c>
      <c r="G176" s="6">
        <f t="shared" si="15"/>
        <v>7828.1600973036939</v>
      </c>
      <c r="H176" s="4">
        <f t="shared" si="17"/>
        <v>15883.266029424134</v>
      </c>
    </row>
    <row r="177" spans="1:11" x14ac:dyDescent="0.2">
      <c r="A177" s="4">
        <v>9.73</v>
      </c>
      <c r="B177" s="5">
        <f t="shared" si="12"/>
        <v>24.148389890816546</v>
      </c>
      <c r="C177" s="5">
        <f t="shared" si="13"/>
        <v>234.963833637645</v>
      </c>
      <c r="D177" s="5">
        <f t="shared" si="16"/>
        <v>352.42774270634385</v>
      </c>
      <c r="F177" s="4">
        <f t="shared" si="14"/>
        <v>803.04573982376689</v>
      </c>
      <c r="G177" s="6">
        <f t="shared" si="15"/>
        <v>7813.6350484852519</v>
      </c>
      <c r="H177" s="4">
        <f t="shared" si="17"/>
        <v>15961.475005153077</v>
      </c>
    </row>
    <row r="178" spans="1:11" x14ac:dyDescent="0.2">
      <c r="A178" s="4">
        <v>9.74</v>
      </c>
      <c r="B178" s="5">
        <f t="shared" si="12"/>
        <v>24.153654517150397</v>
      </c>
      <c r="C178" s="5">
        <f t="shared" si="13"/>
        <v>235.25659499704486</v>
      </c>
      <c r="D178" s="5">
        <f t="shared" si="16"/>
        <v>354.77884484951727</v>
      </c>
      <c r="F178" s="4">
        <f t="shared" si="14"/>
        <v>800.73306112260707</v>
      </c>
      <c r="G178" s="6">
        <f t="shared" si="15"/>
        <v>7799.1400153341929</v>
      </c>
      <c r="H178" s="4">
        <f t="shared" si="17"/>
        <v>16039.538880472173</v>
      </c>
    </row>
    <row r="179" spans="1:11" x14ac:dyDescent="0.2">
      <c r="A179" s="4">
        <v>9.75</v>
      </c>
      <c r="B179" s="5">
        <f t="shared" si="12"/>
        <v>24.158786174360319</v>
      </c>
      <c r="C179" s="5">
        <f t="shared" si="13"/>
        <v>235.5481652000131</v>
      </c>
      <c r="D179" s="5">
        <f t="shared" si="16"/>
        <v>357.13286865050253</v>
      </c>
      <c r="F179" s="4">
        <f t="shared" si="14"/>
        <v>798.4282002179616</v>
      </c>
      <c r="G179" s="6">
        <f t="shared" si="15"/>
        <v>7784.6749521251259</v>
      </c>
      <c r="H179" s="4">
        <f t="shared" si="17"/>
        <v>16117.457955309468</v>
      </c>
    </row>
    <row r="180" spans="1:11" x14ac:dyDescent="0.2">
      <c r="A180" s="4">
        <v>9.76</v>
      </c>
      <c r="B180" s="5">
        <f t="shared" si="12"/>
        <v>24.163785328813173</v>
      </c>
      <c r="C180" s="5">
        <f t="shared" si="13"/>
        <v>235.83854480921656</v>
      </c>
      <c r="D180" s="5">
        <f t="shared" si="16"/>
        <v>359.48980220054864</v>
      </c>
      <c r="F180" s="4">
        <f t="shared" si="14"/>
        <v>796.13112837864492</v>
      </c>
      <c r="G180" s="6">
        <f t="shared" si="15"/>
        <v>7770.2398129755738</v>
      </c>
      <c r="H180" s="4">
        <f t="shared" si="17"/>
        <v>16195.23252913497</v>
      </c>
    </row>
    <row r="181" spans="1:11" x14ac:dyDescent="0.2">
      <c r="A181" s="4">
        <v>9.77</v>
      </c>
      <c r="B181" s="5">
        <f t="shared" si="12"/>
        <v>24.168652446983952</v>
      </c>
      <c r="C181" s="5">
        <f t="shared" si="13"/>
        <v>236.12773440703319</v>
      </c>
      <c r="D181" s="5">
        <f t="shared" si="16"/>
        <v>361.84963359662981</v>
      </c>
      <c r="F181" s="4">
        <f t="shared" si="14"/>
        <v>793.84181697532813</v>
      </c>
      <c r="G181" s="6">
        <f t="shared" si="15"/>
        <v>7755.8345518489559</v>
      </c>
      <c r="H181" s="4">
        <f t="shared" si="17"/>
        <v>16272.862900959091</v>
      </c>
    </row>
    <row r="182" spans="1:11" x14ac:dyDescent="0.2">
      <c r="A182" s="4">
        <v>9.7799999999999994</v>
      </c>
      <c r="B182" s="5">
        <f t="shared" si="12"/>
        <v>24.173387995438976</v>
      </c>
      <c r="C182" s="5">
        <f t="shared" si="13"/>
        <v>236.41573459539316</v>
      </c>
      <c r="D182" s="5">
        <f t="shared" si="16"/>
        <v>364.21235094164189</v>
      </c>
      <c r="F182" s="4">
        <f t="shared" si="14"/>
        <v>791.56023748031214</v>
      </c>
      <c r="G182" s="6">
        <f t="shared" si="15"/>
        <v>7741.4591225574522</v>
      </c>
      <c r="H182" s="4">
        <f t="shared" si="17"/>
        <v>16350.349369331121</v>
      </c>
    </row>
    <row r="183" spans="1:11" x14ac:dyDescent="0.2">
      <c r="A183" s="4">
        <v>9.7899999999999991</v>
      </c>
      <c r="B183" s="5">
        <f t="shared" si="12"/>
        <v>24.177992440819491</v>
      </c>
      <c r="C183" s="5">
        <f t="shared" si="13"/>
        <v>236.70254599562278</v>
      </c>
      <c r="D183" s="5">
        <f t="shared" si="16"/>
        <v>366.57794234459692</v>
      </c>
      <c r="F183" s="4">
        <f t="shared" si="14"/>
        <v>789.28636146730435</v>
      </c>
      <c r="G183" s="6">
        <f t="shared" si="15"/>
        <v>7727.1134787649089</v>
      </c>
      <c r="H183" s="4">
        <f t="shared" si="17"/>
        <v>16427.692232337733</v>
      </c>
    </row>
    <row r="184" spans="1:11" x14ac:dyDescent="0.2">
      <c r="A184" s="4">
        <v>9.8000000000000007</v>
      </c>
      <c r="B184" s="5">
        <f t="shared" si="12"/>
        <v>24.182466249825232</v>
      </c>
      <c r="C184" s="5">
        <f t="shared" si="13"/>
        <v>236.98816924828731</v>
      </c>
      <c r="D184" s="5">
        <f t="shared" si="16"/>
        <v>368.94639592081683</v>
      </c>
      <c r="F184" s="4">
        <f t="shared" si="14"/>
        <v>787.02016061119082</v>
      </c>
      <c r="G184" s="6">
        <f t="shared" si="15"/>
        <v>7712.7975739896701</v>
      </c>
      <c r="H184" s="4">
        <f t="shared" si="17"/>
        <v>16504.891787601518</v>
      </c>
    </row>
    <row r="185" spans="1:11" x14ac:dyDescent="0.2">
      <c r="A185" s="4">
        <v>9.81</v>
      </c>
      <c r="B185" s="5">
        <f t="shared" si="12"/>
        <v>24.186809889198315</v>
      </c>
      <c r="C185" s="5">
        <f t="shared" si="13"/>
        <v>237.27260501303547</v>
      </c>
      <c r="D185" s="5">
        <f t="shared" si="16"/>
        <v>371.31769979212339</v>
      </c>
      <c r="F185" s="4">
        <f t="shared" si="14"/>
        <v>784.76160668780904</v>
      </c>
      <c r="G185" s="6">
        <f t="shared" si="15"/>
        <v>7698.5113616074068</v>
      </c>
      <c r="H185" s="4">
        <f t="shared" si="17"/>
        <v>16581.948332279502</v>
      </c>
    </row>
    <row r="186" spans="1:11" x14ac:dyDescent="0.2">
      <c r="A186" s="4">
        <v>9.82</v>
      </c>
      <c r="B186" s="5">
        <f t="shared" si="12"/>
        <v>24.191023825707141</v>
      </c>
      <c r="C186" s="5">
        <f t="shared" si="13"/>
        <v>237.55585396844413</v>
      </c>
      <c r="D186" s="5">
        <f t="shared" si="16"/>
        <v>373.69184208703075</v>
      </c>
      <c r="F186" s="4">
        <f t="shared" si="14"/>
        <v>782.51067157371654</v>
      </c>
      <c r="G186" s="6">
        <f t="shared" si="15"/>
        <v>7684.2547948538968</v>
      </c>
      <c r="H186" s="4">
        <f t="shared" si="17"/>
        <v>16658.862163061807</v>
      </c>
    </row>
    <row r="187" spans="1:11" x14ac:dyDescent="0.2">
      <c r="A187" s="4">
        <v>9.83</v>
      </c>
      <c r="B187" s="5">
        <f t="shared" si="12"/>
        <v>24.195108526130571</v>
      </c>
      <c r="C187" s="5">
        <f t="shared" si="13"/>
        <v>237.83791681186352</v>
      </c>
      <c r="D187" s="5">
        <f t="shared" si="16"/>
        <v>376.06881094093222</v>
      </c>
      <c r="F187" s="4">
        <f t="shared" si="14"/>
        <v>780.26732724595956</v>
      </c>
      <c r="G187" s="6">
        <f t="shared" si="15"/>
        <v>7670.0278268277825</v>
      </c>
      <c r="H187" s="4">
        <f t="shared" si="17"/>
        <v>16735.633576170214</v>
      </c>
    </row>
    <row r="188" spans="1:11" x14ac:dyDescent="0.2">
      <c r="A188" s="4">
        <v>9.84</v>
      </c>
      <c r="B188" s="5">
        <f t="shared" si="12"/>
        <v>24.199064457242265</v>
      </c>
      <c r="C188" s="5">
        <f t="shared" si="13"/>
        <v>238.11879425926389</v>
      </c>
      <c r="D188" s="5">
        <f t="shared" si="16"/>
        <v>378.4485944962878</v>
      </c>
      <c r="F188" s="4">
        <f t="shared" si="14"/>
        <v>778.03154578184069</v>
      </c>
      <c r="G188" s="6">
        <f t="shared" si="15"/>
        <v>7655.8304104933122</v>
      </c>
      <c r="H188" s="4">
        <f t="shared" si="17"/>
        <v>16812.262867356818</v>
      </c>
    </row>
    <row r="189" spans="1:11" x14ac:dyDescent="0.2">
      <c r="A189" s="4">
        <v>9.85</v>
      </c>
      <c r="B189" s="5">
        <f t="shared" si="12"/>
        <v>24.202892085795057</v>
      </c>
      <c r="C189" s="5">
        <f t="shared" si="13"/>
        <v>238.39848704508131</v>
      </c>
      <c r="D189" s="5">
        <f t="shared" si="16"/>
        <v>380.83118090280948</v>
      </c>
      <c r="F189" s="4">
        <f t="shared" si="14"/>
        <v>775.80329935868406</v>
      </c>
      <c r="G189" s="6">
        <f t="shared" si="15"/>
        <v>7641.6624986830375</v>
      </c>
      <c r="H189" s="4">
        <f t="shared" si="17"/>
        <v>16888.750331902698</v>
      </c>
      <c r="J189" s="32" t="s">
        <v>13</v>
      </c>
    </row>
    <row r="190" spans="1:11" x14ac:dyDescent="0.2">
      <c r="A190" s="4">
        <v>9.86</v>
      </c>
      <c r="B190" s="5">
        <f t="shared" si="12"/>
        <v>24.206591878505623</v>
      </c>
      <c r="C190" s="5">
        <f t="shared" si="13"/>
        <v>238.67699592206543</v>
      </c>
      <c r="D190" s="5">
        <f t="shared" si="16"/>
        <v>383.21655831764514</v>
      </c>
      <c r="F190" s="4">
        <f t="shared" si="14"/>
        <v>773.58256025359856</v>
      </c>
      <c r="G190" s="6">
        <f t="shared" si="15"/>
        <v>7627.5240441004817</v>
      </c>
      <c r="H190" s="4">
        <f t="shared" si="17"/>
        <v>16965.096264616615</v>
      </c>
    </row>
    <row r="191" spans="1:11" ht="13.5" thickBot="1" x14ac:dyDescent="0.25">
      <c r="A191" s="4">
        <v>9.8699999999999992</v>
      </c>
      <c r="B191" s="5">
        <f t="shared" si="12"/>
        <v>24.2101643020392</v>
      </c>
      <c r="C191" s="5">
        <f t="shared" si="13"/>
        <v>238.95432166112687</v>
      </c>
      <c r="D191" s="5">
        <f t="shared" si="16"/>
        <v>385.60471490556102</v>
      </c>
      <c r="F191" s="4">
        <f t="shared" si="14"/>
        <v>771.36930084324149</v>
      </c>
      <c r="G191" s="6">
        <f t="shared" si="15"/>
        <v>7613.4149993227929</v>
      </c>
      <c r="H191" s="4">
        <f t="shared" si="17"/>
        <v>17041.30095983373</v>
      </c>
    </row>
    <row r="192" spans="1:11" ht="14.25" x14ac:dyDescent="0.25">
      <c r="A192" s="4">
        <v>9.8800000000000008</v>
      </c>
      <c r="B192" s="5">
        <f t="shared" si="12"/>
        <v>24.213609822994616</v>
      </c>
      <c r="C192" s="5">
        <f t="shared" si="13"/>
        <v>239.23046505118683</v>
      </c>
      <c r="D192" s="5">
        <f t="shared" si="16"/>
        <v>387.99563883912299</v>
      </c>
      <c r="F192" s="4">
        <f t="shared" si="14"/>
        <v>769.1634936035797</v>
      </c>
      <c r="G192" s="6">
        <f t="shared" si="15"/>
        <v>7599.3353168033682</v>
      </c>
      <c r="H192" s="4">
        <f t="shared" si="17"/>
        <v>17117.364711414371</v>
      </c>
      <c r="J192" s="20" t="s">
        <v>4</v>
      </c>
      <c r="K192" s="21"/>
    </row>
    <row r="193" spans="1:11" ht="15" thickBot="1" x14ac:dyDescent="0.25">
      <c r="A193" s="4">
        <v>9.89</v>
      </c>
      <c r="B193" s="5">
        <f t="shared" si="12"/>
        <v>24.216928907889283</v>
      </c>
      <c r="C193" s="5">
        <f t="shared" si="13"/>
        <v>239.50542689902503</v>
      </c>
      <c r="D193" s="5">
        <f t="shared" si="16"/>
        <v>390.389318298874</v>
      </c>
      <c r="F193" s="4">
        <f t="shared" si="14"/>
        <v>766.96511110964923</v>
      </c>
      <c r="G193" s="6">
        <f t="shared" si="15"/>
        <v>7585.2849488744314</v>
      </c>
      <c r="H193" s="4">
        <f t="shared" si="17"/>
        <v>17193.287812742758</v>
      </c>
      <c r="J193" s="12" t="s">
        <v>5</v>
      </c>
      <c r="K193" s="22"/>
    </row>
    <row r="194" spans="1:11" x14ac:dyDescent="0.2">
      <c r="A194" s="9">
        <v>9.9</v>
      </c>
      <c r="B194" s="10">
        <f t="shared" si="12"/>
        <v>24.220122023144377</v>
      </c>
      <c r="C194" s="11">
        <f t="shared" si="13"/>
        <v>239.77920802912934</v>
      </c>
      <c r="D194" s="5">
        <f t="shared" si="16"/>
        <v>392.78574147351475</v>
      </c>
      <c r="F194" s="4">
        <f t="shared" si="14"/>
        <v>764.77412603531388</v>
      </c>
      <c r="G194" s="6">
        <f t="shared" si="15"/>
        <v>7571.2638477496075</v>
      </c>
      <c r="H194" s="4">
        <f t="shared" si="17"/>
        <v>17269.070556725877</v>
      </c>
      <c r="J194" s="12">
        <v>0</v>
      </c>
      <c r="K194" s="22"/>
    </row>
    <row r="195" spans="1:11" x14ac:dyDescent="0.2">
      <c r="A195" s="12">
        <v>9.91</v>
      </c>
      <c r="B195" s="13">
        <f t="shared" si="12"/>
        <v>24.223189635070412</v>
      </c>
      <c r="C195" s="14">
        <f t="shared" si="13"/>
        <v>240.05180928354778</v>
      </c>
      <c r="D195" s="5">
        <f t="shared" si="16"/>
        <v>395.18489656007807</v>
      </c>
      <c r="F195" s="4">
        <f t="shared" si="14"/>
        <v>762.59051115302248</v>
      </c>
      <c r="G195" s="6">
        <f t="shared" si="15"/>
        <v>7557.2719655264527</v>
      </c>
      <c r="H195" s="4">
        <f t="shared" si="17"/>
        <v>17344.713235792256</v>
      </c>
      <c r="J195" s="12">
        <f>J194+(C195+C194)*(A195-A194)/2</f>
        <v>2.3991550865633342</v>
      </c>
      <c r="K195" s="22"/>
    </row>
    <row r="196" spans="1:11" x14ac:dyDescent="0.2">
      <c r="A196" s="12">
        <v>9.92</v>
      </c>
      <c r="B196" s="13">
        <f t="shared" si="12"/>
        <v>24.226132209852587</v>
      </c>
      <c r="C196" s="14">
        <f t="shared" si="13"/>
        <v>240.32323152173765</v>
      </c>
      <c r="D196" s="5">
        <f t="shared" si="16"/>
        <v>397.58677176410447</v>
      </c>
      <c r="F196" s="4">
        <f t="shared" si="14"/>
        <v>760.41423933356521</v>
      </c>
      <c r="G196" s="6">
        <f t="shared" si="15"/>
        <v>7543.3092541889664</v>
      </c>
      <c r="H196" s="4">
        <f t="shared" si="17"/>
        <v>17420.216141890833</v>
      </c>
      <c r="J196" s="12">
        <f t="shared" ref="J196:J214" si="18">J195+(C196+C195)*(A196-A195)/2</f>
        <v>4.8010302905897095</v>
      </c>
      <c r="K196" s="22"/>
    </row>
    <row r="197" spans="1:11" x14ac:dyDescent="0.2">
      <c r="A197" s="12">
        <v>9.93</v>
      </c>
      <c r="B197" s="13">
        <f t="shared" ref="B197:B260" si="19">374200000/(A197^5*(EXP(14380/(A197*285))-1))</f>
        <v>24.228950213536656</v>
      </c>
      <c r="C197" s="14">
        <f t="shared" ref="C197:C260" si="20">A197*B197</f>
        <v>240.59347562041899</v>
      </c>
      <c r="D197" s="5">
        <f t="shared" si="16"/>
        <v>399.99135529981521</v>
      </c>
      <c r="F197" s="4">
        <f t="shared" ref="F197:F260" si="21">374200000/(A197^5*(EXP(14380/(A197*800))-1))</f>
        <v>758.24528354582958</v>
      </c>
      <c r="G197" s="6">
        <f t="shared" ref="G197:G260" si="22">A197*F197</f>
        <v>7529.3756656100877</v>
      </c>
      <c r="H197" s="4">
        <f t="shared" si="17"/>
        <v>17495.579566489825</v>
      </c>
      <c r="J197" s="12">
        <f t="shared" si="18"/>
        <v>7.205613826300441</v>
      </c>
      <c r="K197" s="22"/>
    </row>
    <row r="198" spans="1:11" x14ac:dyDescent="0.2">
      <c r="A198" s="12">
        <v>9.94</v>
      </c>
      <c r="B198" s="13">
        <f t="shared" si="19"/>
        <v>24.231644112014592</v>
      </c>
      <c r="C198" s="14">
        <f t="shared" si="20"/>
        <v>240.86254247342504</v>
      </c>
      <c r="D198" s="5">
        <f t="shared" ref="D198:D261" si="23">D197+0.5*(C198+C197)*(A198-A197)</f>
        <v>402.39863539028437</v>
      </c>
      <c r="F198" s="4">
        <f t="shared" si="21"/>
        <v>756.08361685655223</v>
      </c>
      <c r="G198" s="6">
        <f t="shared" si="22"/>
        <v>7515.4711515541285</v>
      </c>
      <c r="H198" s="4">
        <f t="shared" ref="H198:H261" si="24">H197+0.5*(G198+G197)*(A198-A197)</f>
        <v>17570.803800575646</v>
      </c>
      <c r="J198" s="12">
        <f t="shared" si="18"/>
        <v>9.6128939167696092</v>
      </c>
      <c r="K198" s="22"/>
    </row>
    <row r="199" spans="1:11" x14ac:dyDescent="0.2">
      <c r="A199" s="12">
        <v>9.9499999999999993</v>
      </c>
      <c r="B199" s="13">
        <f t="shared" si="19"/>
        <v>24.234214371010701</v>
      </c>
      <c r="C199" s="14">
        <f t="shared" si="20"/>
        <v>241.13043299155646</v>
      </c>
      <c r="D199" s="5">
        <f t="shared" si="23"/>
        <v>404.80860026760922</v>
      </c>
      <c r="F199" s="4">
        <f t="shared" si="21"/>
        <v>753.92921243007368</v>
      </c>
      <c r="G199" s="6">
        <f t="shared" si="22"/>
        <v>7501.5956636792325</v>
      </c>
      <c r="H199" s="4">
        <f t="shared" si="24"/>
        <v>17645.88913465181</v>
      </c>
      <c r="J199" s="12">
        <f t="shared" si="18"/>
        <v>12.022858794094466</v>
      </c>
      <c r="K199" s="22"/>
    </row>
    <row r="200" spans="1:11" x14ac:dyDescent="0.2">
      <c r="A200" s="12">
        <v>9.9600000000000009</v>
      </c>
      <c r="B200" s="13">
        <f t="shared" si="19"/>
        <v>24.236661456067687</v>
      </c>
      <c r="C200" s="14">
        <f t="shared" si="20"/>
        <v>241.39714810243419</v>
      </c>
      <c r="D200" s="5">
        <f t="shared" si="23"/>
        <v>407.22123817307954</v>
      </c>
      <c r="F200" s="4">
        <f t="shared" si="21"/>
        <v>751.78204352808848</v>
      </c>
      <c r="G200" s="6">
        <f t="shared" si="22"/>
        <v>7487.7491535397621</v>
      </c>
      <c r="H200" s="4">
        <f t="shared" si="24"/>
        <v>17720.835858737915</v>
      </c>
      <c r="J200" s="12">
        <f t="shared" si="18"/>
        <v>14.435496699564796</v>
      </c>
      <c r="K200" s="22" t="s">
        <v>6</v>
      </c>
    </row>
    <row r="201" spans="1:11" x14ac:dyDescent="0.2">
      <c r="A201" s="12">
        <v>9.9700000000000006</v>
      </c>
      <c r="B201" s="13">
        <f t="shared" si="19"/>
        <v>24.238985832533057</v>
      </c>
      <c r="C201" s="14">
        <f t="shared" si="20"/>
        <v>241.66268875035459</v>
      </c>
      <c r="D201" s="5">
        <f t="shared" si="23"/>
        <v>409.63653735734346</v>
      </c>
      <c r="F201" s="4">
        <f t="shared" si="21"/>
        <v>749.64208350939714</v>
      </c>
      <c r="G201" s="6">
        <f t="shared" si="22"/>
        <v>7473.93157258869</v>
      </c>
      <c r="H201" s="4">
        <f t="shared" si="24"/>
        <v>17795.644262368554</v>
      </c>
      <c r="J201" s="12">
        <f t="shared" si="18"/>
        <v>16.850795883828688</v>
      </c>
      <c r="K201" s="22"/>
    </row>
    <row r="202" spans="1:11" x14ac:dyDescent="0.2">
      <c r="A202" s="12">
        <v>9.98</v>
      </c>
      <c r="B202" s="13">
        <f t="shared" si="19"/>
        <v>24.241187965545425</v>
      </c>
      <c r="C202" s="14">
        <f t="shared" si="20"/>
        <v>241.92705589614334</v>
      </c>
      <c r="D202" s="5">
        <f t="shared" si="23"/>
        <v>412.05448608057588</v>
      </c>
      <c r="F202" s="4">
        <f t="shared" si="21"/>
        <v>747.50930582965452</v>
      </c>
      <c r="G202" s="6">
        <f t="shared" si="22"/>
        <v>7460.1428721799521</v>
      </c>
      <c r="H202" s="4">
        <f t="shared" si="24"/>
        <v>17870.314634592396</v>
      </c>
      <c r="J202" s="12">
        <f t="shared" si="18"/>
        <v>19.268744607061127</v>
      </c>
      <c r="K202" s="23"/>
    </row>
    <row r="203" spans="1:11" ht="15" thickBot="1" x14ac:dyDescent="0.25">
      <c r="A203" s="12">
        <v>9.99</v>
      </c>
      <c r="B203" s="13">
        <f t="shared" si="19"/>
        <v>24.24326832002113</v>
      </c>
      <c r="C203" s="14">
        <f t="shared" si="20"/>
        <v>242.19025051701109</v>
      </c>
      <c r="D203" s="5">
        <f t="shared" si="23"/>
        <v>414.47507261264161</v>
      </c>
      <c r="F203" s="4">
        <f t="shared" si="21"/>
        <v>745.38368404111873</v>
      </c>
      <c r="G203" s="6">
        <f t="shared" si="22"/>
        <v>7446.3830035707761</v>
      </c>
      <c r="H203" s="4">
        <f t="shared" si="24"/>
        <v>17944.847263971147</v>
      </c>
      <c r="J203" s="12">
        <f t="shared" si="18"/>
        <v>21.689331139126846</v>
      </c>
      <c r="K203" s="24" t="s">
        <v>5</v>
      </c>
    </row>
    <row r="204" spans="1:11" ht="13.5" thickBot="1" x14ac:dyDescent="0.25">
      <c r="A204" s="12">
        <v>10</v>
      </c>
      <c r="B204" s="19">
        <f t="shared" si="19"/>
        <v>24.245227360641014</v>
      </c>
      <c r="C204" s="14">
        <f t="shared" si="20"/>
        <v>242.45227360641013</v>
      </c>
      <c r="D204" s="5">
        <f t="shared" si="23"/>
        <v>416.89828523325866</v>
      </c>
      <c r="F204" s="4">
        <f t="shared" si="21"/>
        <v>743.26519179239847</v>
      </c>
      <c r="G204" s="6">
        <f t="shared" si="22"/>
        <v>7432.6519179239849</v>
      </c>
      <c r="H204" s="4">
        <f t="shared" si="24"/>
        <v>18019.242438578618</v>
      </c>
      <c r="J204" s="12">
        <f t="shared" si="18"/>
        <v>24.1125437597439</v>
      </c>
      <c r="K204" s="18">
        <f>A204*B204*(A214-A194)</f>
        <v>48.490454721281857</v>
      </c>
    </row>
    <row r="205" spans="1:11" x14ac:dyDescent="0.2">
      <c r="A205" s="12">
        <v>10.01</v>
      </c>
      <c r="B205" s="13">
        <f t="shared" si="19"/>
        <v>24.24706555183722</v>
      </c>
      <c r="C205" s="14">
        <f t="shared" si="20"/>
        <v>242.71312617389057</v>
      </c>
      <c r="D205" s="5">
        <f t="shared" si="23"/>
        <v>419.32411223216013</v>
      </c>
      <c r="F205" s="4">
        <f t="shared" si="21"/>
        <v>741.15380282820081</v>
      </c>
      <c r="G205" s="6">
        <f t="shared" si="22"/>
        <v>7418.9495663102898</v>
      </c>
      <c r="H205" s="4">
        <f t="shared" si="24"/>
        <v>18093.500445999787</v>
      </c>
      <c r="J205" s="12">
        <f t="shared" si="18"/>
        <v>26.538370758645353</v>
      </c>
      <c r="K205" s="22"/>
    </row>
    <row r="206" spans="1:11" x14ac:dyDescent="0.2">
      <c r="A206" s="12">
        <v>10.02</v>
      </c>
      <c r="B206" s="13">
        <f t="shared" si="19"/>
        <v>24.248783357780244</v>
      </c>
      <c r="C206" s="14">
        <f t="shared" si="20"/>
        <v>242.97280924495803</v>
      </c>
      <c r="D206" s="5">
        <f t="shared" si="23"/>
        <v>421.75254190925432</v>
      </c>
      <c r="F206" s="4">
        <f t="shared" si="21"/>
        <v>739.04949098907525</v>
      </c>
      <c r="G206" s="6">
        <f t="shared" si="22"/>
        <v>7405.2758997105338</v>
      </c>
      <c r="H206" s="4">
        <f t="shared" si="24"/>
        <v>18167.621573329889</v>
      </c>
      <c r="J206" s="12">
        <f t="shared" si="18"/>
        <v>28.966800435739543</v>
      </c>
      <c r="K206" s="22"/>
    </row>
    <row r="207" spans="1:11" x14ac:dyDescent="0.2">
      <c r="A207" s="12">
        <v>10.029999999999999</v>
      </c>
      <c r="B207" s="13">
        <f t="shared" si="19"/>
        <v>24.250381242366082</v>
      </c>
      <c r="C207" s="14">
        <f t="shared" si="20"/>
        <v>243.23132386093178</v>
      </c>
      <c r="D207" s="5">
        <f t="shared" si="23"/>
        <v>424.18356257478371</v>
      </c>
      <c r="F207" s="4">
        <f t="shared" si="21"/>
        <v>736.95223021115976</v>
      </c>
      <c r="G207" s="6">
        <f t="shared" si="22"/>
        <v>7391.6308690179321</v>
      </c>
      <c r="H207" s="4">
        <f t="shared" si="24"/>
        <v>18241.606107173531</v>
      </c>
      <c r="J207" s="12">
        <f t="shared" si="18"/>
        <v>31.397821101268939</v>
      </c>
      <c r="K207" s="22"/>
    </row>
    <row r="208" spans="1:11" x14ac:dyDescent="0.2">
      <c r="A208" s="12">
        <v>10.039999999999999</v>
      </c>
      <c r="B208" s="13">
        <f t="shared" si="19"/>
        <v>24.251859669203505</v>
      </c>
      <c r="C208" s="14">
        <f t="shared" si="20"/>
        <v>243.48867107880318</v>
      </c>
      <c r="D208" s="5">
        <f t="shared" si="23"/>
        <v>426.61716254948232</v>
      </c>
      <c r="F208" s="4">
        <f t="shared" si="21"/>
        <v>734.86199452592473</v>
      </c>
      <c r="G208" s="6">
        <f t="shared" si="22"/>
        <v>7378.0144250402836</v>
      </c>
      <c r="H208" s="4">
        <f t="shared" si="24"/>
        <v>18315.454333643822</v>
      </c>
      <c r="J208" s="12">
        <f t="shared" si="18"/>
        <v>33.831421075967562</v>
      </c>
      <c r="K208" s="22"/>
    </row>
    <row r="209" spans="1:11" x14ac:dyDescent="0.2">
      <c r="A209" s="12">
        <v>10.050000000000001</v>
      </c>
      <c r="B209" s="13">
        <f t="shared" si="19"/>
        <v>24.253219101601513</v>
      </c>
      <c r="C209" s="14">
        <f t="shared" si="20"/>
        <v>243.74485197109522</v>
      </c>
      <c r="D209" s="5">
        <f t="shared" si="23"/>
        <v>429.05333016473219</v>
      </c>
      <c r="F209" s="4">
        <f t="shared" si="21"/>
        <v>732.77875805991528</v>
      </c>
      <c r="G209" s="6">
        <f t="shared" si="22"/>
        <v>7364.4265185021486</v>
      </c>
      <c r="H209" s="4">
        <f t="shared" si="24"/>
        <v>18389.166538361547</v>
      </c>
      <c r="J209" s="12">
        <f t="shared" si="18"/>
        <v>36.267588691217433</v>
      </c>
      <c r="K209" s="22"/>
    </row>
    <row r="210" spans="1:11" x14ac:dyDescent="0.2">
      <c r="A210" s="12">
        <v>10.06</v>
      </c>
      <c r="B210" s="13">
        <f t="shared" si="19"/>
        <v>24.254460002556943</v>
      </c>
      <c r="C210" s="14">
        <f t="shared" si="20"/>
        <v>243.99986762572286</v>
      </c>
      <c r="D210" s="5">
        <f t="shared" si="23"/>
        <v>431.49205376271624</v>
      </c>
      <c r="F210" s="4">
        <f t="shared" si="21"/>
        <v>730.70249503449531</v>
      </c>
      <c r="G210" s="6">
        <f t="shared" si="22"/>
        <v>7350.8671000470231</v>
      </c>
      <c r="H210" s="4">
        <f t="shared" si="24"/>
        <v>18462.743006454293</v>
      </c>
      <c r="J210" s="12">
        <f t="shared" si="18"/>
        <v>38.70631228920147</v>
      </c>
      <c r="K210" s="22"/>
    </row>
    <row r="211" spans="1:11" x14ac:dyDescent="0.2">
      <c r="A211" s="12">
        <v>10.07</v>
      </c>
      <c r="B211" s="13">
        <f t="shared" si="19"/>
        <v>24.255582834742018</v>
      </c>
      <c r="C211" s="14">
        <f t="shared" si="20"/>
        <v>244.25371914585213</v>
      </c>
      <c r="D211" s="5">
        <f t="shared" si="23"/>
        <v>433.93332169657407</v>
      </c>
      <c r="F211" s="4">
        <f t="shared" si="21"/>
        <v>728.63317976558676</v>
      </c>
      <c r="G211" s="6">
        <f t="shared" si="22"/>
        <v>7337.336120239459</v>
      </c>
      <c r="H211" s="4">
        <f t="shared" si="24"/>
        <v>18536.184022555724</v>
      </c>
      <c r="J211" s="12">
        <f t="shared" si="18"/>
        <v>41.147580223059293</v>
      </c>
      <c r="K211" s="22"/>
    </row>
    <row r="212" spans="1:11" x14ac:dyDescent="0.2">
      <c r="A212" s="12">
        <v>10.08</v>
      </c>
      <c r="B212" s="13">
        <f t="shared" si="19"/>
        <v>24.256588060492472</v>
      </c>
      <c r="C212" s="14">
        <f t="shared" si="20"/>
        <v>244.50640764976413</v>
      </c>
      <c r="D212" s="5">
        <f t="shared" si="23"/>
        <v>436.37712233055208</v>
      </c>
      <c r="F212" s="4">
        <f t="shared" si="21"/>
        <v>726.57078666341317</v>
      </c>
      <c r="G212" s="6">
        <f t="shared" si="22"/>
        <v>7323.833529567205</v>
      </c>
      <c r="H212" s="4">
        <f t="shared" si="24"/>
        <v>18609.489870804755</v>
      </c>
      <c r="J212" s="12">
        <f t="shared" si="18"/>
        <v>43.591380857037322</v>
      </c>
      <c r="K212" s="22"/>
    </row>
    <row r="213" spans="1:11" ht="13.5" thickBot="1" x14ac:dyDescent="0.25">
      <c r="A213" s="12">
        <v>10.09</v>
      </c>
      <c r="B213" s="13">
        <f t="shared" si="19"/>
        <v>24.257476141795259</v>
      </c>
      <c r="C213" s="14">
        <f t="shared" si="20"/>
        <v>244.75793427071414</v>
      </c>
      <c r="D213" s="5">
        <f t="shared" si="23"/>
        <v>438.82344404015441</v>
      </c>
      <c r="F213" s="4">
        <f t="shared" si="21"/>
        <v>724.51529023223782</v>
      </c>
      <c r="G213" s="6">
        <f t="shared" si="22"/>
        <v>7310.3592784432794</v>
      </c>
      <c r="H213" s="4">
        <f t="shared" si="24"/>
        <v>18682.660834844806</v>
      </c>
      <c r="J213" s="12">
        <f t="shared" si="18"/>
        <v>46.037702566639659</v>
      </c>
      <c r="K213" s="22"/>
    </row>
    <row r="214" spans="1:11" ht="13.5" thickBot="1" x14ac:dyDescent="0.25">
      <c r="A214" s="15">
        <v>10.1</v>
      </c>
      <c r="B214" s="16">
        <f t="shared" si="19"/>
        <v>24.25824754027688</v>
      </c>
      <c r="C214" s="17">
        <f t="shared" si="20"/>
        <v>245.00830015679648</v>
      </c>
      <c r="D214" s="5">
        <f t="shared" si="23"/>
        <v>441.2722752122919</v>
      </c>
      <c r="F214" s="4">
        <f t="shared" si="21"/>
        <v>722.46666507010332</v>
      </c>
      <c r="G214" s="6">
        <f t="shared" si="22"/>
        <v>7296.9133172080428</v>
      </c>
      <c r="H214" s="4">
        <f t="shared" si="24"/>
        <v>18755.697197823061</v>
      </c>
      <c r="J214" s="18">
        <f t="shared" si="18"/>
        <v>48.486533738777162</v>
      </c>
      <c r="K214" s="25"/>
    </row>
    <row r="215" spans="1:11" x14ac:dyDescent="0.2">
      <c r="A215" s="4">
        <v>10.11</v>
      </c>
      <c r="B215" s="5">
        <f t="shared" si="19"/>
        <v>24.258902717191464</v>
      </c>
      <c r="C215" s="5">
        <f t="shared" si="20"/>
        <v>245.25750647080568</v>
      </c>
      <c r="D215" s="5">
        <f t="shared" si="23"/>
        <v>443.72360424542984</v>
      </c>
      <c r="F215" s="4">
        <f t="shared" si="21"/>
        <v>720.42488586857212</v>
      </c>
      <c r="G215" s="6">
        <f t="shared" si="22"/>
        <v>7283.4955961312635</v>
      </c>
      <c r="H215" s="4">
        <f t="shared" si="24"/>
        <v>18828.599242389755</v>
      </c>
    </row>
    <row r="216" spans="1:11" x14ac:dyDescent="0.2">
      <c r="A216" s="4">
        <v>10.119999999999999</v>
      </c>
      <c r="B216" s="5">
        <f t="shared" si="19"/>
        <v>24.259442133409344</v>
      </c>
      <c r="C216" s="5">
        <f t="shared" si="20"/>
        <v>245.50555439010253</v>
      </c>
      <c r="D216" s="5">
        <f t="shared" si="23"/>
        <v>446.17741954973434</v>
      </c>
      <c r="F216" s="4">
        <f t="shared" si="21"/>
        <v>718.38992741246341</v>
      </c>
      <c r="G216" s="6">
        <f t="shared" si="22"/>
        <v>7270.1060654141293</v>
      </c>
      <c r="H216" s="4">
        <f t="shared" si="24"/>
        <v>18901.36725069748</v>
      </c>
    </row>
    <row r="217" spans="1:11" x14ac:dyDescent="0.2">
      <c r="A217" s="4">
        <v>10.130000000000001</v>
      </c>
      <c r="B217" s="5">
        <f t="shared" si="19"/>
        <v>24.259866249405377</v>
      </c>
      <c r="C217" s="5">
        <f t="shared" si="20"/>
        <v>245.7524451064765</v>
      </c>
      <c r="D217" s="5">
        <f t="shared" si="23"/>
        <v>448.63370954721762</v>
      </c>
      <c r="F217" s="4">
        <f t="shared" si="21"/>
        <v>716.36176457958993</v>
      </c>
      <c r="G217" s="6">
        <f t="shared" si="22"/>
        <v>7256.7446751912466</v>
      </c>
      <c r="H217" s="4">
        <f t="shared" si="24"/>
        <v>18974.001504400519</v>
      </c>
    </row>
    <row r="218" spans="1:11" x14ac:dyDescent="0.2">
      <c r="A218" s="4">
        <v>10.14</v>
      </c>
      <c r="B218" s="5">
        <f t="shared" si="19"/>
        <v>24.260175525247803</v>
      </c>
      <c r="C218" s="5">
        <f t="shared" si="20"/>
        <v>245.99817982601274</v>
      </c>
      <c r="D218" s="5">
        <f t="shared" si="23"/>
        <v>451.09246267188001</v>
      </c>
      <c r="F218" s="4">
        <f t="shared" si="21"/>
        <v>714.34037234049788</v>
      </c>
      <c r="G218" s="6">
        <f t="shared" si="22"/>
        <v>7243.4113755326489</v>
      </c>
      <c r="H218" s="4">
        <f t="shared" si="24"/>
        <v>19046.502284654136</v>
      </c>
    </row>
    <row r="219" spans="1:11" x14ac:dyDescent="0.2">
      <c r="A219" s="4">
        <v>10.15</v>
      </c>
      <c r="B219" s="5">
        <f t="shared" si="19"/>
        <v>24.26037042058682</v>
      </c>
      <c r="C219" s="5">
        <f t="shared" si="20"/>
        <v>246.24275976895623</v>
      </c>
      <c r="D219" s="5">
        <f t="shared" si="23"/>
        <v>453.55366736985479</v>
      </c>
      <c r="F219" s="4">
        <f t="shared" si="21"/>
        <v>712.32572575819995</v>
      </c>
      <c r="G219" s="6">
        <f t="shared" si="22"/>
        <v>7230.1061164457296</v>
      </c>
      <c r="H219" s="4">
        <f t="shared" si="24"/>
        <v>19118.869872114028</v>
      </c>
    </row>
    <row r="220" spans="1:11" x14ac:dyDescent="0.2">
      <c r="A220" s="4">
        <v>10.16</v>
      </c>
      <c r="B220" s="5">
        <f t="shared" si="19"/>
        <v>24.260451394643692</v>
      </c>
      <c r="C220" s="5">
        <f t="shared" si="20"/>
        <v>246.48618616957992</v>
      </c>
      <c r="D220" s="5">
        <f t="shared" si="23"/>
        <v>456.01731209954744</v>
      </c>
      <c r="F220" s="4">
        <f t="shared" si="21"/>
        <v>710.31779998791262</v>
      </c>
      <c r="G220" s="6">
        <f t="shared" si="22"/>
        <v>7216.8288478771919</v>
      </c>
      <c r="H220" s="4">
        <f t="shared" si="24"/>
        <v>19191.10454693564</v>
      </c>
    </row>
    <row r="221" spans="1:11" x14ac:dyDescent="0.2">
      <c r="A221" s="4">
        <v>10.17</v>
      </c>
      <c r="B221" s="5">
        <f t="shared" si="19"/>
        <v>24.260418906199657</v>
      </c>
      <c r="C221" s="5">
        <f t="shared" si="20"/>
        <v>246.7284602760505</v>
      </c>
      <c r="D221" s="5">
        <f t="shared" si="23"/>
        <v>458.48338533177554</v>
      </c>
      <c r="F221" s="4">
        <f t="shared" si="21"/>
        <v>708.31657027679239</v>
      </c>
      <c r="G221" s="6">
        <f t="shared" si="22"/>
        <v>7203.5795197149782</v>
      </c>
      <c r="H221" s="4">
        <f t="shared" si="24"/>
        <v>19263.206588773599</v>
      </c>
    </row>
    <row r="222" spans="1:11" x14ac:dyDescent="0.2">
      <c r="A222" s="4">
        <v>10.18</v>
      </c>
      <c r="B222" s="5">
        <f t="shared" si="19"/>
        <v>24.260273413585161</v>
      </c>
      <c r="C222" s="5">
        <f t="shared" si="20"/>
        <v>246.96958335029692</v>
      </c>
      <c r="D222" s="5">
        <f t="shared" si="23"/>
        <v>460.95187554990724</v>
      </c>
      <c r="F222" s="4">
        <f t="shared" si="21"/>
        <v>706.32201196366884</v>
      </c>
      <c r="G222" s="6">
        <f t="shared" si="22"/>
        <v>7190.3580817901484</v>
      </c>
      <c r="H222" s="4">
        <f t="shared" si="24"/>
        <v>19335.176276781123</v>
      </c>
    </row>
    <row r="223" spans="1:11" x14ac:dyDescent="0.2">
      <c r="A223" s="4">
        <v>10.19</v>
      </c>
      <c r="B223" s="5">
        <f t="shared" si="19"/>
        <v>24.260015374669173</v>
      </c>
      <c r="C223" s="5">
        <f t="shared" si="20"/>
        <v>247.20955666787887</v>
      </c>
      <c r="D223" s="5">
        <f t="shared" si="23"/>
        <v>463.42277124999805</v>
      </c>
      <c r="F223" s="4">
        <f t="shared" si="21"/>
        <v>704.33410047878112</v>
      </c>
      <c r="G223" s="6">
        <f t="shared" si="22"/>
        <v>7177.1644838787797</v>
      </c>
      <c r="H223" s="4">
        <f t="shared" si="24"/>
        <v>19407.013889609465</v>
      </c>
    </row>
    <row r="224" spans="1:11" x14ac:dyDescent="0.2">
      <c r="A224" s="4">
        <v>10.199999999999999</v>
      </c>
      <c r="B224" s="5">
        <f t="shared" si="19"/>
        <v>24.259645246848539</v>
      </c>
      <c r="C224" s="5">
        <f t="shared" si="20"/>
        <v>247.44838151785507</v>
      </c>
      <c r="D224" s="5">
        <f t="shared" si="23"/>
        <v>465.89606094092665</v>
      </c>
      <c r="F224" s="4">
        <f t="shared" si="21"/>
        <v>702.35281134350998</v>
      </c>
      <c r="G224" s="6">
        <f t="shared" si="22"/>
        <v>7163.9986757038014</v>
      </c>
      <c r="H224" s="4">
        <f t="shared" si="24"/>
        <v>19478.719705407377</v>
      </c>
    </row>
    <row r="225" spans="1:8" x14ac:dyDescent="0.2">
      <c r="A225" s="4">
        <v>10.210000000000001</v>
      </c>
      <c r="B225" s="5">
        <f t="shared" si="19"/>
        <v>24.259163487037533</v>
      </c>
      <c r="C225" s="5">
        <f t="shared" si="20"/>
        <v>247.68605920265324</v>
      </c>
      <c r="D225" s="5">
        <f t="shared" si="23"/>
        <v>468.37173314452957</v>
      </c>
      <c r="F225" s="4">
        <f t="shared" si="21"/>
        <v>700.37812017011242</v>
      </c>
      <c r="G225" s="6">
        <f t="shared" si="22"/>
        <v>7150.8606069368489</v>
      </c>
      <c r="H225" s="4">
        <f t="shared" si="24"/>
        <v>19550.294001820592</v>
      </c>
    </row>
    <row r="226" spans="1:8" x14ac:dyDescent="0.2">
      <c r="A226" s="4">
        <v>10.220000000000001</v>
      </c>
      <c r="B226" s="5">
        <f t="shared" si="19"/>
        <v>24.258570551657701</v>
      </c>
      <c r="C226" s="5">
        <f t="shared" si="20"/>
        <v>247.92259103794171</v>
      </c>
      <c r="D226" s="5">
        <f t="shared" si="23"/>
        <v>470.84977639573248</v>
      </c>
      <c r="F226" s="4">
        <f t="shared" si="21"/>
        <v>698.41000266145522</v>
      </c>
      <c r="G226" s="6">
        <f t="shared" si="22"/>
        <v>7137.7502272000729</v>
      </c>
      <c r="H226" s="4">
        <f t="shared" si="24"/>
        <v>19621.737055991274</v>
      </c>
    </row>
    <row r="227" spans="1:8" x14ac:dyDescent="0.2">
      <c r="A227" s="4">
        <v>10.23</v>
      </c>
      <c r="B227" s="5">
        <f t="shared" si="19"/>
        <v>24.257866896627434</v>
      </c>
      <c r="C227" s="5">
        <f t="shared" si="20"/>
        <v>248.15797835249865</v>
      </c>
      <c r="D227" s="5">
        <f t="shared" si="23"/>
        <v>473.33017924268461</v>
      </c>
      <c r="F227" s="4">
        <f t="shared" si="21"/>
        <v>696.44843461074549</v>
      </c>
      <c r="G227" s="6">
        <f t="shared" si="22"/>
        <v>7124.6674860679268</v>
      </c>
      <c r="H227" s="4">
        <f t="shared" si="24"/>
        <v>19693.049144557612</v>
      </c>
    </row>
    <row r="228" spans="1:8" x14ac:dyDescent="0.2">
      <c r="A228" s="4">
        <v>10.24</v>
      </c>
      <c r="B228" s="5">
        <f t="shared" si="19"/>
        <v>24.257052977352011</v>
      </c>
      <c r="C228" s="5">
        <f t="shared" si="20"/>
        <v>248.3922224880846</v>
      </c>
      <c r="D228" s="5">
        <f t="shared" si="23"/>
        <v>475.81293024688745</v>
      </c>
      <c r="F228" s="4">
        <f t="shared" si="21"/>
        <v>694.49339190126625</v>
      </c>
      <c r="G228" s="6">
        <f t="shared" si="22"/>
        <v>7111.6123330689661</v>
      </c>
      <c r="H228" s="4">
        <f t="shared" si="24"/>
        <v>19764.230543653295</v>
      </c>
    </row>
    <row r="229" spans="1:8" x14ac:dyDescent="0.2">
      <c r="A229" s="4">
        <v>10.25</v>
      </c>
      <c r="B229" s="5">
        <f t="shared" si="19"/>
        <v>24.25612924871368</v>
      </c>
      <c r="C229" s="5">
        <f t="shared" si="20"/>
        <v>248.62532479931522</v>
      </c>
      <c r="D229" s="5">
        <f t="shared" si="23"/>
        <v>478.29801798332437</v>
      </c>
      <c r="F229" s="4">
        <f t="shared" si="21"/>
        <v>692.54485050610549</v>
      </c>
      <c r="G229" s="6">
        <f t="shared" si="22"/>
        <v>7098.5847176875814</v>
      </c>
      <c r="H229" s="4">
        <f t="shared" si="24"/>
        <v>19835.281528907075</v>
      </c>
    </row>
    <row r="230" spans="1:8" x14ac:dyDescent="0.2">
      <c r="A230" s="4">
        <v>10.26</v>
      </c>
      <c r="B230" s="5">
        <f t="shared" si="19"/>
        <v>24.255096165061694</v>
      </c>
      <c r="C230" s="5">
        <f t="shared" si="20"/>
        <v>248.85728665353298</v>
      </c>
      <c r="D230" s="5">
        <f t="shared" si="23"/>
        <v>480.78543104058855</v>
      </c>
      <c r="F230" s="4">
        <f t="shared" si="21"/>
        <v>690.6027864878896</v>
      </c>
      <c r="G230" s="6">
        <f t="shared" si="22"/>
        <v>7085.584589365747</v>
      </c>
      <c r="H230" s="4">
        <f t="shared" si="24"/>
        <v>19906.202375442339</v>
      </c>
    </row>
    <row r="231" spans="1:8" x14ac:dyDescent="0.2">
      <c r="A231" s="4">
        <v>10.27</v>
      </c>
      <c r="B231" s="5">
        <f t="shared" si="19"/>
        <v>24.253954180202737</v>
      </c>
      <c r="C231" s="5">
        <f t="shared" si="20"/>
        <v>249.0881094306821</v>
      </c>
      <c r="D231" s="5">
        <f t="shared" si="23"/>
        <v>483.27515802100959</v>
      </c>
      <c r="F231" s="4">
        <f t="shared" si="21"/>
        <v>688.66717599851461</v>
      </c>
      <c r="G231" s="6">
        <f t="shared" si="22"/>
        <v>7072.6118975047448</v>
      </c>
      <c r="H231" s="4">
        <f t="shared" si="24"/>
        <v>19976.99335787669</v>
      </c>
    </row>
    <row r="232" spans="1:8" x14ac:dyDescent="0.2">
      <c r="A232" s="4">
        <v>10.28</v>
      </c>
      <c r="B232" s="5">
        <f t="shared" si="19"/>
        <v>24.252703747391237</v>
      </c>
      <c r="C232" s="5">
        <f t="shared" si="20"/>
        <v>249.3177945231819</v>
      </c>
      <c r="D232" s="5">
        <f t="shared" si="23"/>
        <v>485.76718754077888</v>
      </c>
      <c r="F232" s="4">
        <f t="shared" si="21"/>
        <v>686.73799527887661</v>
      </c>
      <c r="G232" s="6">
        <f t="shared" si="22"/>
        <v>7059.6665914668511</v>
      </c>
      <c r="H232" s="4">
        <f t="shared" si="24"/>
        <v>20047.654750321548</v>
      </c>
    </row>
    <row r="233" spans="1:8" x14ac:dyDescent="0.2">
      <c r="A233" s="4">
        <v>10.29</v>
      </c>
      <c r="B233" s="5">
        <f t="shared" si="19"/>
        <v>24.251345319319906</v>
      </c>
      <c r="C233" s="5">
        <f t="shared" si="20"/>
        <v>249.54634333580182</v>
      </c>
      <c r="D233" s="5">
        <f t="shared" si="23"/>
        <v>488.26150823007373</v>
      </c>
      <c r="F233" s="4">
        <f t="shared" si="21"/>
        <v>684.81522065860315</v>
      </c>
      <c r="G233" s="6">
        <f t="shared" si="22"/>
        <v>7046.7486205770256</v>
      </c>
      <c r="H233" s="4">
        <f t="shared" si="24"/>
        <v>20118.186826381767</v>
      </c>
    </row>
    <row r="234" spans="1:8" x14ac:dyDescent="0.2">
      <c r="A234" s="4">
        <v>10.3</v>
      </c>
      <c r="B234" s="5">
        <f t="shared" si="19"/>
        <v>24.249879348110458</v>
      </c>
      <c r="C234" s="5">
        <f t="shared" si="20"/>
        <v>249.77375728553773</v>
      </c>
      <c r="D234" s="5">
        <f t="shared" si="23"/>
        <v>490.75810873318079</v>
      </c>
      <c r="F234" s="4">
        <f t="shared" si="21"/>
        <v>682.8988285557831</v>
      </c>
      <c r="G234" s="6">
        <f t="shared" si="22"/>
        <v>7033.8579341245668</v>
      </c>
      <c r="H234" s="4">
        <f t="shared" si="24"/>
        <v>20188.589859155287</v>
      </c>
    </row>
    <row r="235" spans="1:8" x14ac:dyDescent="0.2">
      <c r="A235" s="4">
        <v>10.31</v>
      </c>
      <c r="B235" s="5">
        <f t="shared" si="19"/>
        <v>24.248306285304277</v>
      </c>
      <c r="C235" s="5">
        <f t="shared" si="20"/>
        <v>250.00003780148711</v>
      </c>
      <c r="D235" s="5">
        <f t="shared" si="23"/>
        <v>493.25697770861586</v>
      </c>
      <c r="F235" s="4">
        <f t="shared" si="21"/>
        <v>680.98879547669981</v>
      </c>
      <c r="G235" s="6">
        <f t="shared" si="22"/>
        <v>7020.9944813647753</v>
      </c>
      <c r="H235" s="4">
        <f t="shared" si="24"/>
        <v>20258.864121232731</v>
      </c>
    </row>
    <row r="236" spans="1:8" x14ac:dyDescent="0.2">
      <c r="A236" s="4">
        <v>10.32</v>
      </c>
      <c r="B236" s="5">
        <f t="shared" si="19"/>
        <v>24.246626581853292</v>
      </c>
      <c r="C236" s="5">
        <f t="shared" si="20"/>
        <v>250.22518632472597</v>
      </c>
      <c r="D236" s="5">
        <f t="shared" si="23"/>
        <v>495.75810382924686</v>
      </c>
      <c r="F236" s="4">
        <f t="shared" si="21"/>
        <v>679.08509801555681</v>
      </c>
      <c r="G236" s="6">
        <f t="shared" si="22"/>
        <v>7008.1582115205465</v>
      </c>
      <c r="H236" s="4">
        <f t="shared" si="24"/>
        <v>20329.009884697156</v>
      </c>
    </row>
    <row r="237" spans="1:8" x14ac:dyDescent="0.2">
      <c r="A237" s="4">
        <v>10.33</v>
      </c>
      <c r="B237" s="5">
        <f t="shared" si="19"/>
        <v>24.244840688111058</v>
      </c>
      <c r="C237" s="5">
        <f t="shared" si="20"/>
        <v>250.44920430818723</v>
      </c>
      <c r="D237" s="5">
        <f t="shared" si="23"/>
        <v>498.26147578241137</v>
      </c>
      <c r="F237" s="4">
        <f t="shared" si="21"/>
        <v>677.18771285421155</v>
      </c>
      <c r="G237" s="6">
        <f t="shared" si="22"/>
        <v>6995.3490737840057</v>
      </c>
      <c r="H237" s="4">
        <f t="shared" si="24"/>
        <v>20399.027421123676</v>
      </c>
    </row>
    <row r="238" spans="1:8" x14ac:dyDescent="0.2">
      <c r="A238" s="4">
        <v>10.34</v>
      </c>
      <c r="B238" s="5">
        <f t="shared" si="19"/>
        <v>24.242949053823779</v>
      </c>
      <c r="C238" s="5">
        <f t="shared" si="20"/>
        <v>250.67209321653786</v>
      </c>
      <c r="D238" s="5">
        <f t="shared" si="23"/>
        <v>500.76708227003496</v>
      </c>
      <c r="F238" s="4">
        <f t="shared" si="21"/>
        <v>675.29661676190301</v>
      </c>
      <c r="G238" s="6">
        <f t="shared" si="22"/>
        <v>6982.567017318077</v>
      </c>
      <c r="H238" s="4">
        <f t="shared" si="24"/>
        <v>20468.917001579186</v>
      </c>
    </row>
    <row r="239" spans="1:8" x14ac:dyDescent="0.2">
      <c r="A239" s="4">
        <v>10.35</v>
      </c>
      <c r="B239" s="5">
        <f t="shared" si="19"/>
        <v>24.240952128121549</v>
      </c>
      <c r="C239" s="5">
        <f t="shared" si="20"/>
        <v>250.89385452605802</v>
      </c>
      <c r="D239" s="5">
        <f t="shared" si="23"/>
        <v>503.27491200874789</v>
      </c>
      <c r="F239" s="4">
        <f t="shared" si="21"/>
        <v>673.41178659498235</v>
      </c>
      <c r="G239" s="6">
        <f t="shared" si="22"/>
        <v>6969.8119912580669</v>
      </c>
      <c r="H239" s="4">
        <f t="shared" si="24"/>
        <v>20538.678896622067</v>
      </c>
    </row>
    <row r="240" spans="1:8" x14ac:dyDescent="0.2">
      <c r="A240" s="4">
        <v>10.36</v>
      </c>
      <c r="B240" s="5">
        <f t="shared" si="19"/>
        <v>24.23885035950973</v>
      </c>
      <c r="C240" s="5">
        <f t="shared" si="20"/>
        <v>251.11448972452078</v>
      </c>
      <c r="D240" s="5">
        <f t="shared" si="23"/>
        <v>505.78495373000072</v>
      </c>
      <c r="F240" s="4">
        <f t="shared" si="21"/>
        <v>671.53319929664281</v>
      </c>
      <c r="G240" s="6">
        <f t="shared" si="22"/>
        <v>6957.0839447132194</v>
      </c>
      <c r="H240" s="4">
        <f t="shared" si="24"/>
        <v>20608.313376301921</v>
      </c>
    </row>
    <row r="241" spans="1:8" x14ac:dyDescent="0.2">
      <c r="A241" s="4">
        <v>10.37</v>
      </c>
      <c r="B241" s="5">
        <f t="shared" si="19"/>
        <v>24.236644195860315</v>
      </c>
      <c r="C241" s="5">
        <f t="shared" si="20"/>
        <v>251.33400031107143</v>
      </c>
      <c r="D241" s="5">
        <f t="shared" si="23"/>
        <v>508.29719618017862</v>
      </c>
      <c r="F241" s="4">
        <f t="shared" si="21"/>
        <v>669.66083189664801</v>
      </c>
      <c r="G241" s="6">
        <f t="shared" si="22"/>
        <v>6944.3828267682393</v>
      </c>
      <c r="H241" s="4">
        <f t="shared" si="24"/>
        <v>20677.820710159329</v>
      </c>
    </row>
    <row r="242" spans="1:8" x14ac:dyDescent="0.2">
      <c r="A242" s="4">
        <v>10.38</v>
      </c>
      <c r="B242" s="5">
        <f t="shared" si="19"/>
        <v>24.234334084403528</v>
      </c>
      <c r="C242" s="5">
        <f t="shared" si="20"/>
        <v>251.55238779610863</v>
      </c>
      <c r="D242" s="5">
        <f t="shared" si="23"/>
        <v>510.81162812071489</v>
      </c>
      <c r="F242" s="4">
        <f t="shared" si="21"/>
        <v>667.79466151106146</v>
      </c>
      <c r="G242" s="6">
        <f t="shared" si="22"/>
        <v>6931.7085864848186</v>
      </c>
      <c r="H242" s="4">
        <f t="shared" si="24"/>
        <v>20747.201167225605</v>
      </c>
    </row>
    <row r="243" spans="1:8" x14ac:dyDescent="0.2">
      <c r="A243" s="4">
        <v>10.39</v>
      </c>
      <c r="B243" s="5">
        <f t="shared" si="19"/>
        <v>24.231920471719537</v>
      </c>
      <c r="C243" s="5">
        <f t="shared" si="20"/>
        <v>251.76965370116599</v>
      </c>
      <c r="D243" s="5">
        <f t="shared" si="23"/>
        <v>513.32823832820122</v>
      </c>
      <c r="F243" s="4">
        <f t="shared" si="21"/>
        <v>665.93466534197808</v>
      </c>
      <c r="G243" s="6">
        <f t="shared" si="22"/>
        <v>6919.0611729031525</v>
      </c>
      <c r="H243" s="4">
        <f t="shared" si="24"/>
        <v>20816.455016022544</v>
      </c>
    </row>
    <row r="244" spans="1:8" x14ac:dyDescent="0.2">
      <c r="A244" s="4">
        <v>10.4</v>
      </c>
      <c r="B244" s="5">
        <f t="shared" si="19"/>
        <v>24.229403803730104</v>
      </c>
      <c r="C244" s="5">
        <f t="shared" si="20"/>
        <v>251.9857995587931</v>
      </c>
      <c r="D244" s="5">
        <f t="shared" si="23"/>
        <v>515.84701559450093</v>
      </c>
      <c r="F244" s="4">
        <f t="shared" si="21"/>
        <v>664.08082067724933</v>
      </c>
      <c r="G244" s="6">
        <f t="shared" si="22"/>
        <v>6906.4405350433935</v>
      </c>
      <c r="H244" s="4">
        <f t="shared" si="24"/>
        <v>20885.582524562276</v>
      </c>
    </row>
    <row r="245" spans="1:8" x14ac:dyDescent="0.2">
      <c r="A245" s="4">
        <v>10.41</v>
      </c>
      <c r="B245" s="5">
        <f t="shared" si="19"/>
        <v>24.226784525690604</v>
      </c>
      <c r="C245" s="5">
        <f t="shared" si="20"/>
        <v>252.2008269124392</v>
      </c>
      <c r="D245" s="5">
        <f t="shared" si="23"/>
        <v>518.36794872685709</v>
      </c>
      <c r="F245" s="4">
        <f t="shared" si="21"/>
        <v>662.23310489021537</v>
      </c>
      <c r="G245" s="6">
        <f t="shared" si="22"/>
        <v>6893.8466219071424</v>
      </c>
      <c r="H245" s="4">
        <f t="shared" si="24"/>
        <v>20954.583960347027</v>
      </c>
    </row>
    <row r="246" spans="1:8" x14ac:dyDescent="0.2">
      <c r="A246" s="4">
        <v>10.42</v>
      </c>
      <c r="B246" s="5">
        <f t="shared" si="19"/>
        <v>24.224063082181917</v>
      </c>
      <c r="C246" s="5">
        <f t="shared" si="20"/>
        <v>252.41473731633559</v>
      </c>
      <c r="D246" s="5">
        <f t="shared" si="23"/>
        <v>520.89102654800092</v>
      </c>
      <c r="F246" s="4">
        <f t="shared" si="21"/>
        <v>660.39149543943279</v>
      </c>
      <c r="G246" s="6">
        <f t="shared" si="22"/>
        <v>6881.2793824788896</v>
      </c>
      <c r="H246" s="4">
        <f t="shared" si="24"/>
        <v>21023.459590368955</v>
      </c>
    </row>
    <row r="247" spans="1:8" x14ac:dyDescent="0.2">
      <c r="A247" s="4">
        <v>10.43</v>
      </c>
      <c r="B247" s="5">
        <f t="shared" si="19"/>
        <v>24.221239917102597</v>
      </c>
      <c r="C247" s="5">
        <f t="shared" si="20"/>
        <v>252.6275323353801</v>
      </c>
      <c r="D247" s="5">
        <f t="shared" si="23"/>
        <v>523.41623789625942</v>
      </c>
      <c r="F247" s="4">
        <f t="shared" si="21"/>
        <v>658.55596986840419</v>
      </c>
      <c r="G247" s="6">
        <f t="shared" si="22"/>
        <v>6868.7387657274558</v>
      </c>
      <c r="H247" s="4">
        <f t="shared" si="24"/>
        <v>21092.209681109984</v>
      </c>
    </row>
    <row r="248" spans="1:8" x14ac:dyDescent="0.2">
      <c r="A248" s="4">
        <v>10.44</v>
      </c>
      <c r="B248" s="5">
        <f t="shared" si="19"/>
        <v>24.21831547366099</v>
      </c>
      <c r="C248" s="5">
        <f t="shared" si="20"/>
        <v>252.83921354502073</v>
      </c>
      <c r="D248" s="5">
        <f t="shared" si="23"/>
        <v>525.94357162566132</v>
      </c>
      <c r="F248" s="4">
        <f t="shared" si="21"/>
        <v>656.72650580530694</v>
      </c>
      <c r="G248" s="6">
        <f t="shared" si="22"/>
        <v>6856.2247206074044</v>
      </c>
      <c r="H248" s="4">
        <f t="shared" si="24"/>
        <v>21160.834498541655</v>
      </c>
    </row>
    <row r="249" spans="1:8" x14ac:dyDescent="0.2">
      <c r="A249" s="4">
        <v>10.45</v>
      </c>
      <c r="B249" s="5">
        <f t="shared" si="19"/>
        <v>24.215290194367693</v>
      </c>
      <c r="C249" s="5">
        <f t="shared" si="20"/>
        <v>253.04978253114237</v>
      </c>
      <c r="D249" s="5">
        <f t="shared" si="23"/>
        <v>528.47301660604205</v>
      </c>
      <c r="F249" s="4">
        <f t="shared" si="21"/>
        <v>654.90308096272236</v>
      </c>
      <c r="G249" s="6">
        <f t="shared" si="22"/>
        <v>6843.7371960604478</v>
      </c>
      <c r="H249" s="4">
        <f t="shared" si="24"/>
        <v>21229.334308124991</v>
      </c>
    </row>
    <row r="250" spans="1:8" x14ac:dyDescent="0.2">
      <c r="A250" s="4">
        <v>10.46</v>
      </c>
      <c r="B250" s="5">
        <f t="shared" si="19"/>
        <v>24.212164521027749</v>
      </c>
      <c r="C250" s="5">
        <f t="shared" si="20"/>
        <v>253.25924088995026</v>
      </c>
      <c r="D250" s="5">
        <f t="shared" si="23"/>
        <v>531.00456172314796</v>
      </c>
      <c r="F250" s="4">
        <f t="shared" si="21"/>
        <v>653.08567313736398</v>
      </c>
      <c r="G250" s="6">
        <f t="shared" si="22"/>
        <v>6831.2761410168278</v>
      </c>
      <c r="H250" s="4">
        <f t="shared" si="24"/>
        <v>21297.709374810387</v>
      </c>
    </row>
    <row r="251" spans="1:8" x14ac:dyDescent="0.2">
      <c r="A251" s="4">
        <v>10.47</v>
      </c>
      <c r="B251" s="5">
        <f t="shared" si="19"/>
        <v>24.208938894733397</v>
      </c>
      <c r="C251" s="5">
        <f t="shared" si="20"/>
        <v>253.46759022785866</v>
      </c>
      <c r="D251" s="5">
        <f t="shared" si="23"/>
        <v>533.53819587873693</v>
      </c>
      <c r="F251" s="4">
        <f t="shared" si="21"/>
        <v>651.27426020980931</v>
      </c>
      <c r="G251" s="6">
        <f t="shared" si="22"/>
        <v>6818.8415043967043</v>
      </c>
      <c r="H251" s="4">
        <f t="shared" si="24"/>
        <v>21365.959963037454</v>
      </c>
    </row>
    <row r="252" spans="1:8" x14ac:dyDescent="0.2">
      <c r="A252" s="4">
        <v>10.48</v>
      </c>
      <c r="B252" s="5">
        <f t="shared" si="19"/>
        <v>24.205613755856536</v>
      </c>
      <c r="C252" s="5">
        <f t="shared" si="20"/>
        <v>253.67483216137651</v>
      </c>
      <c r="D252" s="5">
        <f t="shared" si="23"/>
        <v>536.0739079906831</v>
      </c>
      <c r="F252" s="4">
        <f t="shared" si="21"/>
        <v>649.46882014422533</v>
      </c>
      <c r="G252" s="6">
        <f t="shared" si="22"/>
        <v>6806.4332351114817</v>
      </c>
      <c r="H252" s="4">
        <f t="shared" si="24"/>
        <v>21434.086336734992</v>
      </c>
    </row>
    <row r="253" spans="1:8" x14ac:dyDescent="0.2">
      <c r="A253" s="4">
        <v>10.49</v>
      </c>
      <c r="B253" s="5">
        <f t="shared" si="19"/>
        <v>24.202189544041509</v>
      </c>
      <c r="C253" s="5">
        <f t="shared" si="20"/>
        <v>253.88096831699545</v>
      </c>
      <c r="D253" s="5">
        <f t="shared" si="23"/>
        <v>538.61168699307495</v>
      </c>
      <c r="F253" s="4">
        <f t="shared" si="21"/>
        <v>647.66933098809943</v>
      </c>
      <c r="G253" s="6">
        <f t="shared" si="22"/>
        <v>6794.0512820651629</v>
      </c>
      <c r="H253" s="4">
        <f t="shared" si="24"/>
        <v>21502.088759320875</v>
      </c>
    </row>
    <row r="254" spans="1:8" x14ac:dyDescent="0.2">
      <c r="A254" s="4">
        <v>10.5</v>
      </c>
      <c r="B254" s="5">
        <f t="shared" si="19"/>
        <v>24.198666698197925</v>
      </c>
      <c r="C254" s="5">
        <f t="shared" si="20"/>
        <v>254.08600033107822</v>
      </c>
      <c r="D254" s="5">
        <f t="shared" si="23"/>
        <v>541.15152183631528</v>
      </c>
      <c r="F254" s="4">
        <f t="shared" si="21"/>
        <v>645.87577087196928</v>
      </c>
      <c r="G254" s="6">
        <f t="shared" si="22"/>
        <v>6781.6955941556771</v>
      </c>
      <c r="H254" s="4">
        <f t="shared" si="24"/>
        <v>21569.967493701977</v>
      </c>
    </row>
    <row r="255" spans="1:8" x14ac:dyDescent="0.2">
      <c r="A255" s="4">
        <v>10.51</v>
      </c>
      <c r="B255" s="5">
        <f t="shared" si="19"/>
        <v>24.195045656493576</v>
      </c>
      <c r="C255" s="5">
        <f t="shared" si="20"/>
        <v>254.28992984974749</v>
      </c>
      <c r="D255" s="5">
        <f t="shared" si="23"/>
        <v>543.69340148721938</v>
      </c>
      <c r="F255" s="4">
        <f t="shared" si="21"/>
        <v>644.08811800915089</v>
      </c>
      <c r="G255" s="6">
        <f t="shared" si="22"/>
        <v>6769.3661202761759</v>
      </c>
      <c r="H255" s="4">
        <f t="shared" si="24"/>
        <v>21637.722802274136</v>
      </c>
    </row>
    <row r="256" spans="1:8" x14ac:dyDescent="0.2">
      <c r="A256" s="4">
        <v>10.52</v>
      </c>
      <c r="B256" s="5">
        <f t="shared" si="19"/>
        <v>24.19132685634742</v>
      </c>
      <c r="C256" s="5">
        <f t="shared" si="20"/>
        <v>254.49275852877486</v>
      </c>
      <c r="D256" s="5">
        <f t="shared" si="23"/>
        <v>546.2373149291119</v>
      </c>
      <c r="F256" s="4">
        <f t="shared" si="21"/>
        <v>642.30635069546963</v>
      </c>
      <c r="G256" s="6">
        <f t="shared" si="22"/>
        <v>6757.0628093163405</v>
      </c>
      <c r="H256" s="4">
        <f t="shared" si="24"/>
        <v>21705.354946922096</v>
      </c>
    </row>
    <row r="257" spans="1:8" x14ac:dyDescent="0.2">
      <c r="A257" s="4">
        <v>10.53</v>
      </c>
      <c r="B257" s="5">
        <f t="shared" si="19"/>
        <v>24.187510734422805</v>
      </c>
      <c r="C257" s="5">
        <f t="shared" si="20"/>
        <v>254.69448803347211</v>
      </c>
      <c r="D257" s="5">
        <f t="shared" si="23"/>
        <v>548.78325116192309</v>
      </c>
      <c r="F257" s="4">
        <f t="shared" si="21"/>
        <v>640.53044730898785</v>
      </c>
      <c r="G257" s="6">
        <f t="shared" si="22"/>
        <v>6744.7856101636416</v>
      </c>
      <c r="H257" s="4">
        <f t="shared" si="24"/>
        <v>21772.864189019496</v>
      </c>
    </row>
    <row r="258" spans="1:8" x14ac:dyDescent="0.2">
      <c r="A258" s="4">
        <v>10.54</v>
      </c>
      <c r="B258" s="5">
        <f t="shared" si="19"/>
        <v>24.18359772662064</v>
      </c>
      <c r="C258" s="5">
        <f t="shared" si="20"/>
        <v>254.89512003858152</v>
      </c>
      <c r="D258" s="5">
        <f t="shared" si="23"/>
        <v>551.3311992022833</v>
      </c>
      <c r="F258" s="4">
        <f t="shared" si="21"/>
        <v>638.7603863097363</v>
      </c>
      <c r="G258" s="6">
        <f t="shared" si="22"/>
        <v>6732.53447170462</v>
      </c>
      <c r="H258" s="4">
        <f t="shared" si="24"/>
        <v>21840.250789428836</v>
      </c>
    </row>
    <row r="259" spans="1:8" x14ac:dyDescent="0.2">
      <c r="A259" s="4">
        <v>10.55</v>
      </c>
      <c r="B259" s="5">
        <f t="shared" si="19"/>
        <v>24.179588268072628</v>
      </c>
      <c r="C259" s="5">
        <f t="shared" si="20"/>
        <v>255.09465622816623</v>
      </c>
      <c r="D259" s="5">
        <f t="shared" si="23"/>
        <v>553.8811480836174</v>
      </c>
      <c r="F259" s="4">
        <f t="shared" si="21"/>
        <v>636.99614623944331</v>
      </c>
      <c r="G259" s="6">
        <f t="shared" si="22"/>
        <v>6720.3093428261272</v>
      </c>
      <c r="H259" s="4">
        <f t="shared" si="24"/>
        <v>21907.515008501501</v>
      </c>
    </row>
    <row r="260" spans="1:8" x14ac:dyDescent="0.2">
      <c r="A260" s="4">
        <v>10.56</v>
      </c>
      <c r="B260" s="5">
        <f t="shared" si="19"/>
        <v>24.175482793134897</v>
      </c>
      <c r="C260" s="5">
        <f t="shared" si="20"/>
        <v>255.29309829550454</v>
      </c>
      <c r="D260" s="5">
        <f t="shared" si="23"/>
        <v>556.43308685623572</v>
      </c>
      <c r="F260" s="4">
        <f t="shared" si="21"/>
        <v>635.23770572126523</v>
      </c>
      <c r="G260" s="6">
        <f t="shared" si="22"/>
        <v>6708.110172416561</v>
      </c>
      <c r="H260" s="4">
        <f t="shared" si="24"/>
        <v>21974.657106077713</v>
      </c>
    </row>
    <row r="261" spans="1:8" x14ac:dyDescent="0.2">
      <c r="A261" s="4">
        <v>10.57</v>
      </c>
      <c r="B261" s="5">
        <f t="shared" ref="B261:B324" si="25">374200000/(A261^5*(EXP(14380/(A261*285))-1))</f>
        <v>24.171281735381214</v>
      </c>
      <c r="C261" s="5">
        <f t="shared" ref="C261:C324" si="26">A261*B261</f>
        <v>255.49044794297944</v>
      </c>
      <c r="D261" s="5">
        <f t="shared" si="23"/>
        <v>558.98700458742803</v>
      </c>
      <c r="F261" s="4">
        <f t="shared" ref="F261:F324" si="27">374200000/(A261^5*(EXP(14380/(A261*800))-1))</f>
        <v>633.48504345951585</v>
      </c>
      <c r="G261" s="6">
        <f t="shared" ref="G261:G324" si="28">A261*F261</f>
        <v>6695.936909367083</v>
      </c>
      <c r="H261" s="4">
        <f t="shared" si="24"/>
        <v>22041.677341486629</v>
      </c>
    </row>
    <row r="262" spans="1:8" x14ac:dyDescent="0.2">
      <c r="A262" s="4">
        <v>10.58</v>
      </c>
      <c r="B262" s="5">
        <f t="shared" si="25"/>
        <v>24.166985527596918</v>
      </c>
      <c r="C262" s="5">
        <f t="shared" si="26"/>
        <v>255.6867068819754</v>
      </c>
      <c r="D262" s="5">
        <f t="shared" ref="D262:D325" si="29">D261+0.5*(C262+C261)*(A262-A261)</f>
        <v>561.54289036155274</v>
      </c>
      <c r="F262" s="4">
        <f t="shared" si="27"/>
        <v>631.73813823939702</v>
      </c>
      <c r="G262" s="6">
        <f t="shared" si="28"/>
        <v>6683.7895025728203</v>
      </c>
      <c r="H262" s="4">
        <f t="shared" ref="H262:H325" si="30">H261+0.5*(G262+G261)*(A262-A261)</f>
        <v>22108.575973546329</v>
      </c>
    </row>
    <row r="263" spans="1:8" x14ac:dyDescent="0.2">
      <c r="A263" s="4">
        <v>10.59</v>
      </c>
      <c r="B263" s="5">
        <f t="shared" si="25"/>
        <v>24.162594601772355</v>
      </c>
      <c r="C263" s="5">
        <f t="shared" si="26"/>
        <v>255.88187683276922</v>
      </c>
      <c r="D263" s="5">
        <f t="shared" si="29"/>
        <v>564.10073328012641</v>
      </c>
      <c r="F263" s="4">
        <f t="shared" si="27"/>
        <v>629.99696892672966</v>
      </c>
      <c r="G263" s="6">
        <f t="shared" si="28"/>
        <v>6671.6679009340669</v>
      </c>
      <c r="H263" s="4">
        <f t="shared" si="30"/>
        <v>22175.353260563861</v>
      </c>
    </row>
    <row r="264" spans="1:8" x14ac:dyDescent="0.2">
      <c r="A264" s="4">
        <v>10.6</v>
      </c>
      <c r="B264" s="5">
        <f t="shared" si="25"/>
        <v>24.158109389096865</v>
      </c>
      <c r="C264" s="5">
        <f t="shared" si="26"/>
        <v>256.07595952442676</v>
      </c>
      <c r="D264" s="5">
        <f t="shared" si="29"/>
        <v>566.66052246191236</v>
      </c>
      <c r="F264" s="4">
        <f t="shared" si="27"/>
        <v>628.26151446768404</v>
      </c>
      <c r="G264" s="6">
        <f t="shared" si="28"/>
        <v>6659.5720533574504</v>
      </c>
      <c r="H264" s="4">
        <f t="shared" si="30"/>
        <v>22242.009460335317</v>
      </c>
    </row>
    <row r="265" spans="1:8" x14ac:dyDescent="0.2">
      <c r="A265" s="4">
        <v>10.61</v>
      </c>
      <c r="B265" s="5">
        <f t="shared" si="25"/>
        <v>24.153530319952484</v>
      </c>
      <c r="C265" s="5">
        <f t="shared" si="26"/>
        <v>256.26895669469582</v>
      </c>
      <c r="D265" s="5">
        <f t="shared" si="29"/>
        <v>569.22224704300788</v>
      </c>
      <c r="F265" s="4">
        <f t="shared" si="27"/>
        <v>626.53175388851059</v>
      </c>
      <c r="G265" s="6">
        <f t="shared" si="28"/>
        <v>6647.5019087570972</v>
      </c>
      <c r="H265" s="4">
        <f t="shared" si="30"/>
        <v>22308.544830145889</v>
      </c>
    </row>
    <row r="266" spans="1:8" x14ac:dyDescent="0.2">
      <c r="A266" s="4">
        <v>10.62</v>
      </c>
      <c r="B266" s="5">
        <f t="shared" si="25"/>
        <v>24.148857823908163</v>
      </c>
      <c r="C266" s="5">
        <f t="shared" si="26"/>
        <v>256.46087008990469</v>
      </c>
      <c r="D266" s="5">
        <f t="shared" si="29"/>
        <v>571.78589617693081</v>
      </c>
      <c r="F266" s="4">
        <f t="shared" si="27"/>
        <v>624.80766629527227</v>
      </c>
      <c r="G266" s="6">
        <f t="shared" si="28"/>
        <v>6635.4574160557913</v>
      </c>
      <c r="H266" s="4">
        <f t="shared" si="30"/>
        <v>22374.959626769953</v>
      </c>
    </row>
    <row r="267" spans="1:8" x14ac:dyDescent="0.2">
      <c r="A267" s="4">
        <v>10.63</v>
      </c>
      <c r="B267" s="5">
        <f t="shared" si="25"/>
        <v>24.144092329713569</v>
      </c>
      <c r="C267" s="5">
        <f t="shared" si="26"/>
        <v>256.65170146485525</v>
      </c>
      <c r="D267" s="5">
        <f t="shared" si="29"/>
        <v>574.35145903470504</v>
      </c>
      <c r="F267" s="4">
        <f t="shared" si="27"/>
        <v>623.08923087357346</v>
      </c>
      <c r="G267" s="6">
        <f t="shared" si="28"/>
        <v>6623.4385241860864</v>
      </c>
      <c r="H267" s="4">
        <f t="shared" si="30"/>
        <v>22441.254106471173</v>
      </c>
    </row>
    <row r="268" spans="1:8" x14ac:dyDescent="0.2">
      <c r="A268" s="4">
        <v>10.64</v>
      </c>
      <c r="B268" s="5">
        <f t="shared" si="25"/>
        <v>24.139234265293478</v>
      </c>
      <c r="C268" s="5">
        <f t="shared" si="26"/>
        <v>256.84145258272264</v>
      </c>
      <c r="D268" s="5">
        <f t="shared" si="29"/>
        <v>576.91892480494289</v>
      </c>
      <c r="F268" s="4">
        <f t="shared" si="27"/>
        <v>621.37642688829624</v>
      </c>
      <c r="G268" s="6">
        <f t="shared" si="28"/>
        <v>6611.4451820914719</v>
      </c>
      <c r="H268" s="4">
        <f t="shared" si="30"/>
        <v>22507.42852500256</v>
      </c>
    </row>
    <row r="269" spans="1:8" x14ac:dyDescent="0.2">
      <c r="A269" s="4">
        <v>10.65</v>
      </c>
      <c r="B269" s="5">
        <f t="shared" si="25"/>
        <v>24.13428405774193</v>
      </c>
      <c r="C269" s="5">
        <f t="shared" si="26"/>
        <v>257.03012521495157</v>
      </c>
      <c r="D269" s="5">
        <f t="shared" si="29"/>
        <v>579.48828269393118</v>
      </c>
      <c r="F269" s="4">
        <f t="shared" si="27"/>
        <v>619.66923368332641</v>
      </c>
      <c r="G269" s="6">
        <f t="shared" si="28"/>
        <v>6599.4773387274263</v>
      </c>
      <c r="H269" s="4">
        <f t="shared" si="30"/>
        <v>22573.483137606654</v>
      </c>
    </row>
    <row r="270" spans="1:8" x14ac:dyDescent="0.2">
      <c r="A270" s="4">
        <v>10.66</v>
      </c>
      <c r="B270" s="5">
        <f t="shared" si="25"/>
        <v>24.129242133316552</v>
      </c>
      <c r="C270" s="5">
        <f t="shared" si="26"/>
        <v>257.21772114115447</v>
      </c>
      <c r="D270" s="5">
        <f t="shared" si="29"/>
        <v>582.05952192571169</v>
      </c>
      <c r="F270" s="4">
        <f t="shared" si="27"/>
        <v>617.96763068129053</v>
      </c>
      <c r="G270" s="6">
        <f t="shared" si="28"/>
        <v>6587.5349430625574</v>
      </c>
      <c r="H270" s="4">
        <f t="shared" si="30"/>
        <v>22639.418199015603</v>
      </c>
    </row>
    <row r="271" spans="1:8" x14ac:dyDescent="0.2">
      <c r="A271" s="4">
        <v>10.67</v>
      </c>
      <c r="B271" s="5">
        <f t="shared" si="25"/>
        <v>24.124108917433006</v>
      </c>
      <c r="C271" s="5">
        <f t="shared" si="26"/>
        <v>257.40424214901014</v>
      </c>
      <c r="D271" s="5">
        <f t="shared" si="29"/>
        <v>584.63263174216252</v>
      </c>
      <c r="F271" s="4">
        <f t="shared" si="27"/>
        <v>616.27159738328476</v>
      </c>
      <c r="G271" s="6">
        <f t="shared" si="28"/>
        <v>6575.6179440796486</v>
      </c>
      <c r="H271" s="4">
        <f t="shared" si="30"/>
        <v>22705.233963451312</v>
      </c>
    </row>
    <row r="272" spans="1:8" x14ac:dyDescent="0.2">
      <c r="A272" s="4">
        <v>10.68</v>
      </c>
      <c r="B272" s="5">
        <f t="shared" si="25"/>
        <v>24.11888483465955</v>
      </c>
      <c r="C272" s="5">
        <f t="shared" si="26"/>
        <v>257.58969003416399</v>
      </c>
      <c r="D272" s="5">
        <f t="shared" si="29"/>
        <v>587.20760140307834</v>
      </c>
      <c r="F272" s="4">
        <f t="shared" si="27"/>
        <v>614.58111336861123</v>
      </c>
      <c r="G272" s="6">
        <f t="shared" si="28"/>
        <v>6563.7262907767681</v>
      </c>
      <c r="H272" s="4">
        <f t="shared" si="30"/>
        <v>22770.930684625593</v>
      </c>
    </row>
    <row r="273" spans="1:8" x14ac:dyDescent="0.2">
      <c r="A273" s="4">
        <v>10.69</v>
      </c>
      <c r="B273" s="5">
        <f t="shared" si="25"/>
        <v>24.113570308711584</v>
      </c>
      <c r="C273" s="5">
        <f t="shared" si="26"/>
        <v>257.77406660012684</v>
      </c>
      <c r="D273" s="5">
        <f t="shared" si="29"/>
        <v>589.78442018624969</v>
      </c>
      <c r="F273" s="4">
        <f t="shared" si="27"/>
        <v>612.89615829450861</v>
      </c>
      <c r="G273" s="6">
        <f t="shared" si="28"/>
        <v>6551.8599321682968</v>
      </c>
      <c r="H273" s="4">
        <f t="shared" si="30"/>
        <v>22836.508615740317</v>
      </c>
    </row>
    <row r="274" spans="1:8" x14ac:dyDescent="0.2">
      <c r="A274" s="4">
        <v>10.7</v>
      </c>
      <c r="B274" s="5">
        <f t="shared" si="25"/>
        <v>24.108165762446394</v>
      </c>
      <c r="C274" s="5">
        <f t="shared" si="26"/>
        <v>257.95737365817638</v>
      </c>
      <c r="D274" s="5">
        <f t="shared" si="29"/>
        <v>592.36307738754113</v>
      </c>
      <c r="F274" s="4">
        <f t="shared" si="27"/>
        <v>611.21671189588551</v>
      </c>
      <c r="G274" s="6">
        <f t="shared" si="28"/>
        <v>6540.0188172859744</v>
      </c>
      <c r="H274" s="4">
        <f t="shared" si="30"/>
        <v>22901.968009487588</v>
      </c>
    </row>
    <row r="275" spans="1:8" x14ac:dyDescent="0.2">
      <c r="A275" s="4">
        <v>10.71</v>
      </c>
      <c r="B275" s="5">
        <f t="shared" si="25"/>
        <v>24.10267161785784</v>
      </c>
      <c r="C275" s="5">
        <f t="shared" si="26"/>
        <v>258.1396130272575</v>
      </c>
      <c r="D275" s="5">
        <f t="shared" si="29"/>
        <v>594.94356232096868</v>
      </c>
      <c r="F275" s="4">
        <f t="shared" si="27"/>
        <v>609.54275398505445</v>
      </c>
      <c r="G275" s="6">
        <f t="shared" si="28"/>
        <v>6528.2028951799339</v>
      </c>
      <c r="H275" s="4">
        <f t="shared" si="30"/>
        <v>22967.309118049929</v>
      </c>
    </row>
    <row r="276" spans="1:8" x14ac:dyDescent="0.2">
      <c r="A276" s="4">
        <v>10.72</v>
      </c>
      <c r="B276" s="5">
        <f t="shared" si="25"/>
        <v>24.097088296071398</v>
      </c>
      <c r="C276" s="5">
        <f t="shared" si="26"/>
        <v>258.32078653388538</v>
      </c>
      <c r="D276" s="5">
        <f t="shared" si="29"/>
        <v>597.52586431877432</v>
      </c>
      <c r="F276" s="4">
        <f t="shared" si="27"/>
        <v>607.87426445146855</v>
      </c>
      <c r="G276" s="6">
        <f t="shared" si="28"/>
        <v>6516.4121149197435</v>
      </c>
      <c r="H276" s="4">
        <f t="shared" si="30"/>
        <v>23032.532193100426</v>
      </c>
    </row>
    <row r="277" spans="1:8" x14ac:dyDescent="0.2">
      <c r="A277" s="4">
        <v>10.73</v>
      </c>
      <c r="B277" s="5">
        <f t="shared" si="25"/>
        <v>24.091416217338899</v>
      </c>
      <c r="C277" s="5">
        <f t="shared" si="26"/>
        <v>258.50089601204638</v>
      </c>
      <c r="D277" s="5">
        <f t="shared" si="29"/>
        <v>600.10997273150394</v>
      </c>
      <c r="F277" s="4">
        <f t="shared" si="27"/>
        <v>606.21122326145087</v>
      </c>
      <c r="G277" s="6">
        <f t="shared" si="28"/>
        <v>6504.6464255953679</v>
      </c>
      <c r="H277" s="4">
        <f t="shared" si="30"/>
        <v>23097.637485802999</v>
      </c>
    </row>
    <row r="278" spans="1:8" x14ac:dyDescent="0.2">
      <c r="A278" s="4">
        <v>10.74</v>
      </c>
      <c r="B278" s="5">
        <f t="shared" si="25"/>
        <v>24.085655801033692</v>
      </c>
      <c r="C278" s="5">
        <f t="shared" si="26"/>
        <v>258.67994330310188</v>
      </c>
      <c r="D278" s="5">
        <f t="shared" si="29"/>
        <v>602.69587692807966</v>
      </c>
      <c r="F278" s="4">
        <f t="shared" si="27"/>
        <v>604.55361045793302</v>
      </c>
      <c r="G278" s="6">
        <f t="shared" si="28"/>
        <v>6492.9057763182009</v>
      </c>
      <c r="H278" s="4">
        <f t="shared" si="30"/>
        <v>23162.625246812568</v>
      </c>
    </row>
    <row r="279" spans="1:8" x14ac:dyDescent="0.2">
      <c r="A279" s="4">
        <v>10.75</v>
      </c>
      <c r="B279" s="5">
        <f t="shared" si="25"/>
        <v>24.079807465645665</v>
      </c>
      <c r="C279" s="5">
        <f t="shared" si="26"/>
        <v>258.85793025569092</v>
      </c>
      <c r="D279" s="5">
        <f t="shared" si="29"/>
        <v>605.28356629587358</v>
      </c>
      <c r="F279" s="4">
        <f t="shared" si="27"/>
        <v>602.90140616018778</v>
      </c>
      <c r="G279" s="6">
        <f t="shared" si="28"/>
        <v>6481.1901162220183</v>
      </c>
      <c r="H279" s="4">
        <f t="shared" si="30"/>
        <v>23227.495726275269</v>
      </c>
    </row>
    <row r="280" spans="1:8" x14ac:dyDescent="0.2">
      <c r="A280" s="4">
        <v>10.76</v>
      </c>
      <c r="B280" s="5">
        <f t="shared" si="25"/>
        <v>24.073871628776608</v>
      </c>
      <c r="C280" s="5">
        <f t="shared" si="26"/>
        <v>259.0348587256363</v>
      </c>
      <c r="D280" s="5">
        <f t="shared" si="29"/>
        <v>607.87303024078017</v>
      </c>
      <c r="F280" s="4">
        <f t="shared" si="27"/>
        <v>601.25459056356704</v>
      </c>
      <c r="G280" s="6">
        <f t="shared" si="28"/>
        <v>6469.4993944639809</v>
      </c>
      <c r="H280" s="4">
        <f t="shared" si="30"/>
        <v>23292.249173828699</v>
      </c>
    </row>
    <row r="281" spans="1:8" x14ac:dyDescent="0.2">
      <c r="A281" s="4">
        <v>10.77</v>
      </c>
      <c r="B281" s="5">
        <f t="shared" si="25"/>
        <v>24.067848707135241</v>
      </c>
      <c r="C281" s="5">
        <f t="shared" si="26"/>
        <v>259.21073057584653</v>
      </c>
      <c r="D281" s="5">
        <f t="shared" si="29"/>
        <v>610.46425818728756</v>
      </c>
      <c r="F281" s="4">
        <f t="shared" si="27"/>
        <v>599.61314393923499</v>
      </c>
      <c r="G281" s="6">
        <f t="shared" si="28"/>
        <v>6457.8335602255602</v>
      </c>
      <c r="H281" s="4">
        <f t="shared" si="30"/>
        <v>23356.885838602146</v>
      </c>
    </row>
    <row r="282" spans="1:8" x14ac:dyDescent="0.2">
      <c r="A282" s="4">
        <v>10.78</v>
      </c>
      <c r="B282" s="5">
        <f t="shared" si="25"/>
        <v>24.061739116532799</v>
      </c>
      <c r="C282" s="5">
        <f t="shared" si="26"/>
        <v>259.38554767622355</v>
      </c>
      <c r="D282" s="5">
        <f t="shared" si="29"/>
        <v>613.05723957854786</v>
      </c>
      <c r="F282" s="4">
        <f t="shared" si="27"/>
        <v>597.97704663390573</v>
      </c>
      <c r="G282" s="6">
        <f t="shared" si="28"/>
        <v>6446.1925627135033</v>
      </c>
      <c r="H282" s="4">
        <f t="shared" si="30"/>
        <v>23421.405969216841</v>
      </c>
    </row>
    <row r="283" spans="1:8" x14ac:dyDescent="0.2">
      <c r="A283" s="4">
        <v>10.79</v>
      </c>
      <c r="B283" s="5">
        <f t="shared" si="25"/>
        <v>24.055543271878346</v>
      </c>
      <c r="C283" s="5">
        <f t="shared" si="26"/>
        <v>259.55931190356733</v>
      </c>
      <c r="D283" s="5">
        <f t="shared" si="29"/>
        <v>615.65196387644676</v>
      </c>
      <c r="F283" s="4">
        <f t="shared" si="27"/>
        <v>596.3462790695794</v>
      </c>
      <c r="G283" s="6">
        <f t="shared" si="28"/>
        <v>6434.5763511607611</v>
      </c>
      <c r="H283" s="4">
        <f t="shared" si="30"/>
        <v>23485.809813786211</v>
      </c>
    </row>
    <row r="284" spans="1:8" x14ac:dyDescent="0.2">
      <c r="A284" s="4">
        <v>10.8</v>
      </c>
      <c r="B284" s="5">
        <f t="shared" si="25"/>
        <v>24.049261587174307</v>
      </c>
      <c r="C284" s="5">
        <f t="shared" si="26"/>
        <v>259.73202514148255</v>
      </c>
      <c r="D284" s="5">
        <f t="shared" si="29"/>
        <v>618.24842056167245</v>
      </c>
      <c r="F284" s="4">
        <f t="shared" si="27"/>
        <v>594.72082174327886</v>
      </c>
      <c r="G284" s="6">
        <f t="shared" si="28"/>
        <v>6422.9848748274126</v>
      </c>
      <c r="H284" s="4">
        <f t="shared" si="30"/>
        <v>23550.097619916163</v>
      </c>
    </row>
    <row r="285" spans="1:8" x14ac:dyDescent="0.2">
      <c r="A285" s="4">
        <v>10.81</v>
      </c>
      <c r="B285" s="5">
        <f t="shared" si="25"/>
        <v>24.042894475512128</v>
      </c>
      <c r="C285" s="5">
        <f t="shared" si="26"/>
        <v>259.90368928028613</v>
      </c>
      <c r="D285" s="5">
        <f t="shared" si="29"/>
        <v>620.84659913378118</v>
      </c>
      <c r="F285" s="4">
        <f t="shared" si="27"/>
        <v>593.10065522678826</v>
      </c>
      <c r="G285" s="6">
        <f t="shared" si="28"/>
        <v>6411.4180830015812</v>
      </c>
      <c r="H285" s="4">
        <f t="shared" si="30"/>
        <v>23614.269634705306</v>
      </c>
    </row>
    <row r="286" spans="1:8" x14ac:dyDescent="0.2">
      <c r="A286" s="4">
        <v>10.82</v>
      </c>
      <c r="B286" s="5">
        <f t="shared" si="25"/>
        <v>24.036442349067801</v>
      </c>
      <c r="C286" s="5">
        <f t="shared" si="26"/>
        <v>260.07430621691361</v>
      </c>
      <c r="D286" s="5">
        <f t="shared" si="29"/>
        <v>623.44648911126717</v>
      </c>
      <c r="F286" s="4">
        <f t="shared" si="27"/>
        <v>591.4857601663889</v>
      </c>
      <c r="G286" s="6">
        <f t="shared" si="28"/>
        <v>6399.8759250003277</v>
      </c>
      <c r="H286" s="4">
        <f t="shared" si="30"/>
        <v>23678.326104745312</v>
      </c>
    </row>
    <row r="287" spans="1:8" x14ac:dyDescent="0.2">
      <c r="A287" s="4">
        <v>10.83</v>
      </c>
      <c r="B287" s="5">
        <f t="shared" si="25"/>
        <v>24.029905619097836</v>
      </c>
      <c r="C287" s="5">
        <f t="shared" si="26"/>
        <v>260.24387785482958</v>
      </c>
      <c r="D287" s="5">
        <f t="shared" si="29"/>
        <v>626.04808003162589</v>
      </c>
      <c r="F287" s="4">
        <f t="shared" si="27"/>
        <v>589.87611728259822</v>
      </c>
      <c r="G287" s="6">
        <f t="shared" si="28"/>
        <v>6388.3583501705389</v>
      </c>
      <c r="H287" s="4">
        <f t="shared" si="30"/>
        <v>23742.267276121165</v>
      </c>
    </row>
    <row r="288" spans="1:8" x14ac:dyDescent="0.2">
      <c r="A288" s="4">
        <v>10.84</v>
      </c>
      <c r="B288" s="5">
        <f t="shared" si="25"/>
        <v>24.02328469593489</v>
      </c>
      <c r="C288" s="5">
        <f t="shared" si="26"/>
        <v>260.41240610393419</v>
      </c>
      <c r="D288" s="5">
        <f t="shared" si="29"/>
        <v>628.65136145141969</v>
      </c>
      <c r="F288" s="4">
        <f t="shared" si="27"/>
        <v>588.27170736990854</v>
      </c>
      <c r="G288" s="6">
        <f t="shared" si="28"/>
        <v>6376.8653078898087</v>
      </c>
      <c r="H288" s="4">
        <f t="shared" si="30"/>
        <v>23806.093394411466</v>
      </c>
    </row>
    <row r="289" spans="1:8" x14ac:dyDescent="0.2">
      <c r="A289" s="4">
        <v>10.85</v>
      </c>
      <c r="B289" s="5">
        <f t="shared" si="25"/>
        <v>24.016579988983789</v>
      </c>
      <c r="C289" s="5">
        <f t="shared" si="26"/>
        <v>260.57989288047412</v>
      </c>
      <c r="D289" s="5">
        <f t="shared" si="29"/>
        <v>631.2563229463417</v>
      </c>
      <c r="F289" s="4">
        <f t="shared" si="27"/>
        <v>586.67251129652584</v>
      </c>
      <c r="G289" s="6">
        <f t="shared" si="28"/>
        <v>6365.3967475673053</v>
      </c>
      <c r="H289" s="4">
        <f t="shared" si="30"/>
        <v>23869.804704688751</v>
      </c>
    </row>
    <row r="290" spans="1:8" x14ac:dyDescent="0.2">
      <c r="A290" s="4">
        <v>10.86</v>
      </c>
      <c r="B290" s="5">
        <f t="shared" si="25"/>
        <v>24.009791906717432</v>
      </c>
      <c r="C290" s="5">
        <f t="shared" si="26"/>
        <v>260.74634010695132</v>
      </c>
      <c r="D290" s="5">
        <f t="shared" si="29"/>
        <v>633.86295411127878</v>
      </c>
      <c r="F290" s="4">
        <f t="shared" si="27"/>
        <v>585.07851000410938</v>
      </c>
      <c r="G290" s="6">
        <f t="shared" si="28"/>
        <v>6353.9526186446274</v>
      </c>
      <c r="H290" s="4">
        <f t="shared" si="30"/>
        <v>23933.401451519811</v>
      </c>
    </row>
    <row r="291" spans="1:8" x14ac:dyDescent="0.2">
      <c r="A291" s="4">
        <v>10.87</v>
      </c>
      <c r="B291" s="5">
        <f t="shared" si="25"/>
        <v>24.002920856672876</v>
      </c>
      <c r="C291" s="5">
        <f t="shared" si="26"/>
        <v>260.91174971203412</v>
      </c>
      <c r="D291" s="5">
        <f t="shared" si="29"/>
        <v>636.47124456037363</v>
      </c>
      <c r="F291" s="4">
        <f t="shared" si="27"/>
        <v>583.48968450751147</v>
      </c>
      <c r="G291" s="6">
        <f t="shared" si="28"/>
        <v>6342.5328705966494</v>
      </c>
      <c r="H291" s="4">
        <f t="shared" si="30"/>
        <v>23996.883878966015</v>
      </c>
    </row>
    <row r="292" spans="1:8" x14ac:dyDescent="0.2">
      <c r="A292" s="4">
        <v>10.88</v>
      </c>
      <c r="B292" s="5">
        <f t="shared" si="25"/>
        <v>23.995967245447513</v>
      </c>
      <c r="C292" s="5">
        <f t="shared" si="26"/>
        <v>261.07612363046894</v>
      </c>
      <c r="D292" s="5">
        <f t="shared" si="29"/>
        <v>639.08118392708661</v>
      </c>
      <c r="F292" s="4">
        <f t="shared" si="27"/>
        <v>581.90601589451728</v>
      </c>
      <c r="G292" s="6">
        <f t="shared" si="28"/>
        <v>6331.1374529323484</v>
      </c>
      <c r="H292" s="4">
        <f t="shared" si="30"/>
        <v>24060.252230583668</v>
      </c>
    </row>
    <row r="293" spans="1:8" x14ac:dyDescent="0.2">
      <c r="A293" s="4">
        <v>10.89</v>
      </c>
      <c r="B293" s="5">
        <f t="shared" si="25"/>
        <v>23.988931478695211</v>
      </c>
      <c r="C293" s="5">
        <f t="shared" si="26"/>
        <v>261.23946380299088</v>
      </c>
      <c r="D293" s="5">
        <f t="shared" si="29"/>
        <v>641.69276186425384</v>
      </c>
      <c r="F293" s="4">
        <f t="shared" si="27"/>
        <v>580.3274853255873</v>
      </c>
      <c r="G293" s="6">
        <f t="shared" si="28"/>
        <v>6319.7663151956458</v>
      </c>
      <c r="H293" s="4">
        <f t="shared" si="30"/>
        <v>24123.506749424309</v>
      </c>
    </row>
    <row r="294" spans="1:8" x14ac:dyDescent="0.2">
      <c r="A294" s="4">
        <v>10.9</v>
      </c>
      <c r="B294" s="5">
        <f t="shared" si="25"/>
        <v>23.981813961122551</v>
      </c>
      <c r="C294" s="5">
        <f t="shared" si="26"/>
        <v>261.4017721762358</v>
      </c>
      <c r="D294" s="5">
        <f t="shared" si="29"/>
        <v>644.30596804414995</v>
      </c>
      <c r="F294" s="4">
        <f t="shared" si="27"/>
        <v>578.75407403359657</v>
      </c>
      <c r="G294" s="6">
        <f t="shared" si="28"/>
        <v>6308.4194069662026</v>
      </c>
      <c r="H294" s="4">
        <f t="shared" si="30"/>
        <v>24186.647678035115</v>
      </c>
    </row>
    <row r="295" spans="1:8" x14ac:dyDescent="0.2">
      <c r="A295" s="4">
        <v>10.91</v>
      </c>
      <c r="B295" s="5">
        <f t="shared" si="25"/>
        <v>23.974615096485298</v>
      </c>
      <c r="C295" s="5">
        <f t="shared" si="26"/>
        <v>261.56305070265461</v>
      </c>
      <c r="D295" s="5">
        <f t="shared" si="29"/>
        <v>646.92079215854437</v>
      </c>
      <c r="F295" s="4">
        <f t="shared" si="27"/>
        <v>577.18576332357668</v>
      </c>
      <c r="G295" s="6">
        <f t="shared" si="28"/>
        <v>6297.0966778602215</v>
      </c>
      <c r="H295" s="4">
        <f t="shared" si="30"/>
        <v>24249.675258459247</v>
      </c>
    </row>
    <row r="296" spans="1:8" x14ac:dyDescent="0.2">
      <c r="A296" s="4">
        <v>10.92</v>
      </c>
      <c r="B296" s="5">
        <f t="shared" si="25"/>
        <v>23.967335287584685</v>
      </c>
      <c r="C296" s="5">
        <f t="shared" si="26"/>
        <v>261.72330134042477</v>
      </c>
      <c r="D296" s="5">
        <f t="shared" si="29"/>
        <v>649.53722391875976</v>
      </c>
      <c r="F296" s="4">
        <f t="shared" si="27"/>
        <v>575.62253457245959</v>
      </c>
      <c r="G296" s="6">
        <f t="shared" si="28"/>
        <v>6285.798077531259</v>
      </c>
      <c r="H296" s="4">
        <f t="shared" si="30"/>
        <v>24312.589732236203</v>
      </c>
    </row>
    <row r="297" spans="1:8" x14ac:dyDescent="0.2">
      <c r="A297" s="4">
        <v>10.93</v>
      </c>
      <c r="B297" s="5">
        <f t="shared" si="25"/>
        <v>23.95997493626399</v>
      </c>
      <c r="C297" s="5">
        <f t="shared" si="26"/>
        <v>261.88252605336538</v>
      </c>
      <c r="D297" s="5">
        <f t="shared" si="29"/>
        <v>652.15525305572862</v>
      </c>
      <c r="F297" s="4">
        <f t="shared" si="27"/>
        <v>574.06436922881869</v>
      </c>
      <c r="G297" s="6">
        <f t="shared" si="28"/>
        <v>6274.5235556709886</v>
      </c>
      <c r="H297" s="4">
        <f t="shared" si="30"/>
        <v>24375.391340402213</v>
      </c>
    </row>
    <row r="298" spans="1:8" x14ac:dyDescent="0.2">
      <c r="A298" s="4">
        <v>10.94</v>
      </c>
      <c r="B298" s="5">
        <f t="shared" si="25"/>
        <v>23.952534443405096</v>
      </c>
      <c r="C298" s="5">
        <f t="shared" si="26"/>
        <v>262.04072681085171</v>
      </c>
      <c r="D298" s="5">
        <f t="shared" si="29"/>
        <v>654.77486932004967</v>
      </c>
      <c r="F298" s="4">
        <f t="shared" si="27"/>
        <v>572.51124881261262</v>
      </c>
      <c r="G298" s="6">
        <f t="shared" si="28"/>
        <v>6263.2730620099819</v>
      </c>
      <c r="H298" s="4">
        <f t="shared" si="30"/>
        <v>24438.080323490616</v>
      </c>
    </row>
    <row r="299" spans="1:8" x14ac:dyDescent="0.2">
      <c r="A299" s="4">
        <v>10.95</v>
      </c>
      <c r="B299" s="5">
        <f t="shared" si="25"/>
        <v>23.945014208925041</v>
      </c>
      <c r="C299" s="5">
        <f t="shared" si="26"/>
        <v>262.19790558772917</v>
      </c>
      <c r="D299" s="5">
        <f t="shared" si="29"/>
        <v>657.39606248204257</v>
      </c>
      <c r="F299" s="4">
        <f t="shared" si="27"/>
        <v>570.96315491492885</v>
      </c>
      <c r="G299" s="6">
        <f t="shared" si="28"/>
        <v>6252.0465463184701</v>
      </c>
      <c r="H299" s="4">
        <f t="shared" si="30"/>
        <v>24500.656921532256</v>
      </c>
    </row>
    <row r="300" spans="1:8" x14ac:dyDescent="0.2">
      <c r="A300" s="4">
        <v>10.96</v>
      </c>
      <c r="B300" s="5">
        <f t="shared" si="25"/>
        <v>23.937414631772764</v>
      </c>
      <c r="C300" s="5">
        <f t="shared" si="26"/>
        <v>262.35406436422954</v>
      </c>
      <c r="D300" s="5">
        <f t="shared" si="29"/>
        <v>660.01882233180277</v>
      </c>
      <c r="F300" s="4">
        <f t="shared" si="27"/>
        <v>569.42006919772757</v>
      </c>
      <c r="G300" s="6">
        <f t="shared" si="28"/>
        <v>6240.8439584070948</v>
      </c>
      <c r="H300" s="4">
        <f t="shared" si="30"/>
        <v>24563.121374055892</v>
      </c>
    </row>
    <row r="301" spans="1:8" x14ac:dyDescent="0.2">
      <c r="A301" s="4">
        <v>10.97</v>
      </c>
      <c r="B301" s="5">
        <f t="shared" si="25"/>
        <v>23.929736109925901</v>
      </c>
      <c r="C301" s="5">
        <f t="shared" si="26"/>
        <v>262.50920512588715</v>
      </c>
      <c r="D301" s="5">
        <f t="shared" si="29"/>
        <v>662.6431386792533</v>
      </c>
      <c r="F301" s="4">
        <f t="shared" si="27"/>
        <v>567.88197339358737</v>
      </c>
      <c r="G301" s="6">
        <f t="shared" si="28"/>
        <v>6229.6652481276542</v>
      </c>
      <c r="H301" s="4">
        <f t="shared" si="30"/>
        <v>24625.473920088563</v>
      </c>
    </row>
    <row r="302" spans="1:8" x14ac:dyDescent="0.2">
      <c r="A302" s="4">
        <v>10.98</v>
      </c>
      <c r="B302" s="5">
        <f t="shared" si="25"/>
        <v>23.921979040387594</v>
      </c>
      <c r="C302" s="5">
        <f t="shared" si="26"/>
        <v>262.66332986345577</v>
      </c>
      <c r="D302" s="5">
        <f t="shared" si="29"/>
        <v>665.26900135419999</v>
      </c>
      <c r="F302" s="4">
        <f t="shared" si="27"/>
        <v>566.34884930544911</v>
      </c>
      <c r="G302" s="6">
        <f t="shared" si="28"/>
        <v>6218.5103653738315</v>
      </c>
      <c r="H302" s="4">
        <f t="shared" si="30"/>
        <v>24687.71479815607</v>
      </c>
    </row>
    <row r="303" spans="1:8" x14ac:dyDescent="0.2">
      <c r="A303" s="4">
        <v>10.99</v>
      </c>
      <c r="B303" s="5">
        <f t="shared" si="25"/>
        <v>23.914143819183359</v>
      </c>
      <c r="C303" s="5">
        <f t="shared" si="26"/>
        <v>262.81644057282512</v>
      </c>
      <c r="D303" s="5">
        <f t="shared" si="29"/>
        <v>667.89640020638137</v>
      </c>
      <c r="F303" s="4">
        <f t="shared" si="27"/>
        <v>564.82067880636214</v>
      </c>
      <c r="G303" s="6">
        <f t="shared" si="28"/>
        <v>6207.3792600819197</v>
      </c>
      <c r="H303" s="4">
        <f t="shared" si="30"/>
        <v>24749.844246283348</v>
      </c>
    </row>
    <row r="304" spans="1:8" x14ac:dyDescent="0.2">
      <c r="A304" s="4">
        <v>11</v>
      </c>
      <c r="B304" s="5">
        <f t="shared" si="25"/>
        <v>23.906230841358109</v>
      </c>
      <c r="C304" s="5">
        <f t="shared" si="26"/>
        <v>262.96853925493917</v>
      </c>
      <c r="D304" s="5">
        <f t="shared" si="29"/>
        <v>670.5253251055201</v>
      </c>
      <c r="F304" s="4">
        <f t="shared" si="27"/>
        <v>563.29744383923082</v>
      </c>
      <c r="G304" s="6">
        <f t="shared" si="28"/>
        <v>6196.2718822315392</v>
      </c>
      <c r="H304" s="4">
        <f t="shared" si="30"/>
        <v>24811.862501994914</v>
      </c>
    </row>
    <row r="305" spans="1:8" x14ac:dyDescent="0.2">
      <c r="A305" s="4">
        <v>11.01</v>
      </c>
      <c r="B305" s="5">
        <f t="shared" si="25"/>
        <v>23.898240500973117</v>
      </c>
      <c r="C305" s="5">
        <f t="shared" si="26"/>
        <v>263.11962791571403</v>
      </c>
      <c r="D305" s="5">
        <f t="shared" si="29"/>
        <v>673.15576594137326</v>
      </c>
      <c r="F305" s="4">
        <f t="shared" si="27"/>
        <v>561.77912641656053</v>
      </c>
      <c r="G305" s="6">
        <f t="shared" si="28"/>
        <v>6185.1881818463316</v>
      </c>
      <c r="H305" s="4">
        <f t="shared" si="30"/>
        <v>24873.769802315303</v>
      </c>
    </row>
    <row r="306" spans="1:8" x14ac:dyDescent="0.2">
      <c r="A306" s="4">
        <v>11.02</v>
      </c>
      <c r="B306" s="5">
        <f t="shared" si="25"/>
        <v>23.890173191103237</v>
      </c>
      <c r="C306" s="5">
        <f t="shared" si="26"/>
        <v>263.26970856595767</v>
      </c>
      <c r="D306" s="5">
        <f t="shared" si="29"/>
        <v>675.78771262378154</v>
      </c>
      <c r="F306" s="4">
        <f t="shared" si="27"/>
        <v>560.26570862020628</v>
      </c>
      <c r="G306" s="6">
        <f t="shared" si="28"/>
        <v>6174.1281089946733</v>
      </c>
      <c r="H306" s="4">
        <f t="shared" si="30"/>
        <v>24935.566383769507</v>
      </c>
    </row>
    <row r="307" spans="1:8" x14ac:dyDescent="0.2">
      <c r="A307" s="4">
        <v>11.03</v>
      </c>
      <c r="B307" s="5">
        <f t="shared" si="25"/>
        <v>23.882029303833875</v>
      </c>
      <c r="C307" s="5">
        <f t="shared" si="26"/>
        <v>263.41878322128764</v>
      </c>
      <c r="D307" s="5">
        <f t="shared" si="29"/>
        <v>678.42115508271775</v>
      </c>
      <c r="F307" s="4">
        <f t="shared" si="27"/>
        <v>558.75717260111901</v>
      </c>
      <c r="G307" s="6">
        <f t="shared" si="28"/>
        <v>6163.0916137903423</v>
      </c>
      <c r="H307" s="4">
        <f t="shared" si="30"/>
        <v>24997.252482383432</v>
      </c>
    </row>
    <row r="308" spans="1:8" x14ac:dyDescent="0.2">
      <c r="A308" s="4">
        <v>11.04</v>
      </c>
      <c r="B308" s="5">
        <f t="shared" si="25"/>
        <v>23.873809230258434</v>
      </c>
      <c r="C308" s="5">
        <f t="shared" si="26"/>
        <v>263.56685390205308</v>
      </c>
      <c r="D308" s="5">
        <f t="shared" si="29"/>
        <v>681.05608326833442</v>
      </c>
      <c r="F308" s="4">
        <f t="shared" si="27"/>
        <v>557.25350057909486</v>
      </c>
      <c r="G308" s="6">
        <f t="shared" si="28"/>
        <v>6152.0786463932072</v>
      </c>
      <c r="H308" s="4">
        <f t="shared" si="30"/>
        <v>25058.828333684349</v>
      </c>
    </row>
    <row r="309" spans="1:8" x14ac:dyDescent="0.2">
      <c r="A309" s="4">
        <v>11.05</v>
      </c>
      <c r="B309" s="5">
        <f t="shared" si="25"/>
        <v>23.865513360475425</v>
      </c>
      <c r="C309" s="5">
        <f t="shared" si="26"/>
        <v>263.71392263325345</v>
      </c>
      <c r="D309" s="5">
        <f t="shared" si="29"/>
        <v>683.69248715101139</v>
      </c>
      <c r="F309" s="4">
        <f t="shared" si="27"/>
        <v>555.7546748425234</v>
      </c>
      <c r="G309" s="6">
        <f t="shared" si="28"/>
        <v>6141.0891570098838</v>
      </c>
      <c r="H309" s="4">
        <f t="shared" si="30"/>
        <v>25120.294172701375</v>
      </c>
    </row>
    <row r="310" spans="1:8" x14ac:dyDescent="0.2">
      <c r="A310" s="4">
        <v>11.06</v>
      </c>
      <c r="B310" s="5">
        <f t="shared" si="25"/>
        <v>23.857142083585988</v>
      </c>
      <c r="C310" s="5">
        <f t="shared" si="26"/>
        <v>263.85999144446106</v>
      </c>
      <c r="D310" s="5">
        <f t="shared" si="29"/>
        <v>686.33035672139988</v>
      </c>
      <c r="F310" s="4">
        <f t="shared" si="27"/>
        <v>554.26067774813885</v>
      </c>
      <c r="G310" s="6">
        <f t="shared" si="28"/>
        <v>6130.1230958944161</v>
      </c>
      <c r="H310" s="4">
        <f t="shared" si="30"/>
        <v>25181.650233965895</v>
      </c>
    </row>
    <row r="311" spans="1:8" x14ac:dyDescent="0.2">
      <c r="A311" s="4">
        <v>11.07</v>
      </c>
      <c r="B311" s="5">
        <f t="shared" si="25"/>
        <v>23.848695787691085</v>
      </c>
      <c r="C311" s="5">
        <f t="shared" si="26"/>
        <v>264.0050623697403</v>
      </c>
      <c r="D311" s="5">
        <f t="shared" si="29"/>
        <v>688.9696819904708</v>
      </c>
      <c r="F311" s="4">
        <f t="shared" si="27"/>
        <v>552.7714917207677</v>
      </c>
      <c r="G311" s="6">
        <f t="shared" si="28"/>
        <v>6119.1804133488986</v>
      </c>
      <c r="H311" s="4">
        <f t="shared" si="30"/>
        <v>25242.896751512111</v>
      </c>
    </row>
    <row r="312" spans="1:8" x14ac:dyDescent="0.2">
      <c r="A312" s="4">
        <v>11.08</v>
      </c>
      <c r="B312" s="5">
        <f t="shared" si="25"/>
        <v>23.840174859889185</v>
      </c>
      <c r="C312" s="5">
        <f t="shared" si="26"/>
        <v>264.14913744757217</v>
      </c>
      <c r="D312" s="5">
        <f t="shared" si="29"/>
        <v>691.6104529895573</v>
      </c>
      <c r="F312" s="4">
        <f t="shared" si="27"/>
        <v>551.28709925308033</v>
      </c>
      <c r="G312" s="6">
        <f t="shared" si="28"/>
        <v>6108.2610597241301</v>
      </c>
      <c r="H312" s="4">
        <f t="shared" si="30"/>
        <v>25304.033958877477</v>
      </c>
    </row>
    <row r="313" spans="1:8" x14ac:dyDescent="0.2">
      <c r="A313" s="4">
        <v>11.09</v>
      </c>
      <c r="B313" s="5">
        <f t="shared" si="25"/>
        <v>23.83157968627377</v>
      </c>
      <c r="C313" s="5">
        <f t="shared" si="26"/>
        <v>264.29221872077608</v>
      </c>
      <c r="D313" s="5">
        <f t="shared" si="29"/>
        <v>694.25265977039896</v>
      </c>
      <c r="F313" s="4">
        <f t="shared" si="27"/>
        <v>549.80748290534268</v>
      </c>
      <c r="G313" s="6">
        <f t="shared" si="28"/>
        <v>6097.3649854202504</v>
      </c>
      <c r="H313" s="4">
        <f t="shared" si="30"/>
        <v>25365.062089103198</v>
      </c>
    </row>
    <row r="314" spans="1:8" x14ac:dyDescent="0.2">
      <c r="A314" s="4">
        <v>11.1</v>
      </c>
      <c r="B314" s="5">
        <f t="shared" si="25"/>
        <v>23.822910651930833</v>
      </c>
      <c r="C314" s="5">
        <f t="shared" si="26"/>
        <v>264.43430823643223</v>
      </c>
      <c r="D314" s="5">
        <f t="shared" si="29"/>
        <v>696.89629240518491</v>
      </c>
      <c r="F314" s="4">
        <f t="shared" si="27"/>
        <v>548.33262530516743</v>
      </c>
      <c r="G314" s="6">
        <f t="shared" si="28"/>
        <v>6086.4921408873579</v>
      </c>
      <c r="H314" s="4">
        <f t="shared" si="30"/>
        <v>25425.981374734736</v>
      </c>
    </row>
    <row r="315" spans="1:8" x14ac:dyDescent="0.2">
      <c r="A315" s="4">
        <v>11.11</v>
      </c>
      <c r="B315" s="5">
        <f t="shared" si="25"/>
        <v>23.814168140936612</v>
      </c>
      <c r="C315" s="5">
        <f t="shared" si="26"/>
        <v>264.57540804580577</v>
      </c>
      <c r="D315" s="5">
        <f t="shared" si="29"/>
        <v>699.54134098659608</v>
      </c>
      <c r="F315" s="4">
        <f t="shared" si="27"/>
        <v>546.86250914726588</v>
      </c>
      <c r="G315" s="6">
        <f t="shared" si="28"/>
        <v>6075.6424766261234</v>
      </c>
      <c r="H315" s="4">
        <f t="shared" si="30"/>
        <v>25486.792047822302</v>
      </c>
    </row>
    <row r="316" spans="1:8" x14ac:dyDescent="0.2">
      <c r="A316" s="4">
        <v>11.12</v>
      </c>
      <c r="B316" s="5">
        <f t="shared" si="25"/>
        <v>23.805352536355283</v>
      </c>
      <c r="C316" s="5">
        <f t="shared" si="26"/>
        <v>264.71552020427072</v>
      </c>
      <c r="D316" s="5">
        <f t="shared" si="29"/>
        <v>702.18779562784641</v>
      </c>
      <c r="F316" s="4">
        <f t="shared" si="27"/>
        <v>545.39711719320167</v>
      </c>
      <c r="G316" s="6">
        <f t="shared" si="28"/>
        <v>6064.8159431884023</v>
      </c>
      <c r="H316" s="4">
        <f t="shared" si="30"/>
        <v>25547.494339921373</v>
      </c>
    </row>
    <row r="317" spans="1:8" x14ac:dyDescent="0.2">
      <c r="A317" s="4">
        <v>11.13</v>
      </c>
      <c r="B317" s="5">
        <f t="shared" si="25"/>
        <v>23.796464220236786</v>
      </c>
      <c r="C317" s="5">
        <f t="shared" si="26"/>
        <v>264.85464677123542</v>
      </c>
      <c r="D317" s="5">
        <f t="shared" si="29"/>
        <v>704.83564646272441</v>
      </c>
      <c r="F317" s="4">
        <f t="shared" si="27"/>
        <v>543.93643227114342</v>
      </c>
      <c r="G317" s="6">
        <f t="shared" si="28"/>
        <v>6054.0124911778266</v>
      </c>
      <c r="H317" s="4">
        <f t="shared" si="30"/>
        <v>25608.088482093215</v>
      </c>
    </row>
    <row r="318" spans="1:8" x14ac:dyDescent="0.2">
      <c r="A318" s="4">
        <v>11.14</v>
      </c>
      <c r="B318" s="5">
        <f t="shared" si="25"/>
        <v>23.787503573614611</v>
      </c>
      <c r="C318" s="5">
        <f t="shared" si="26"/>
        <v>264.99278981006677</v>
      </c>
      <c r="D318" s="5">
        <f t="shared" si="29"/>
        <v>707.48488364563082</v>
      </c>
      <c r="F318" s="4">
        <f t="shared" si="27"/>
        <v>542.48043727562049</v>
      </c>
      <c r="G318" s="6">
        <f t="shared" si="28"/>
        <v>6043.2320712504124</v>
      </c>
      <c r="H318" s="4">
        <f t="shared" si="30"/>
        <v>25668.574704905353</v>
      </c>
    </row>
    <row r="319" spans="1:8" x14ac:dyDescent="0.2">
      <c r="A319" s="4">
        <v>11.15</v>
      </c>
      <c r="B319" s="5">
        <f t="shared" si="25"/>
        <v>23.778470976503705</v>
      </c>
      <c r="C319" s="5">
        <f t="shared" si="26"/>
        <v>265.12995138801631</v>
      </c>
      <c r="D319" s="5">
        <f t="shared" si="29"/>
        <v>710.13549735162121</v>
      </c>
      <c r="F319" s="4">
        <f t="shared" si="27"/>
        <v>541.02911516727465</v>
      </c>
      <c r="G319" s="6">
        <f t="shared" si="28"/>
        <v>6032.4746341151122</v>
      </c>
      <c r="H319" s="4">
        <f t="shared" si="30"/>
        <v>25728.953238432179</v>
      </c>
    </row>
    <row r="320" spans="1:8" x14ac:dyDescent="0.2">
      <c r="A320" s="4">
        <v>11.16</v>
      </c>
      <c r="B320" s="5">
        <f t="shared" si="25"/>
        <v>23.769366807898468</v>
      </c>
      <c r="C320" s="5">
        <f t="shared" si="26"/>
        <v>265.2661335761469</v>
      </c>
      <c r="D320" s="5">
        <f t="shared" si="29"/>
        <v>712.78747777644196</v>
      </c>
      <c r="F320" s="4">
        <f t="shared" si="27"/>
        <v>539.5824489726175</v>
      </c>
      <c r="G320" s="6">
        <f t="shared" si="28"/>
        <v>6021.740130534411</v>
      </c>
      <c r="H320" s="4">
        <f t="shared" si="30"/>
        <v>25789.224312255425</v>
      </c>
    </row>
    <row r="321" spans="1:8" x14ac:dyDescent="0.2">
      <c r="A321" s="4">
        <v>11.17</v>
      </c>
      <c r="B321" s="5">
        <f t="shared" si="25"/>
        <v>23.760191445770662</v>
      </c>
      <c r="C321" s="5">
        <f t="shared" si="26"/>
        <v>265.40133844925828</v>
      </c>
      <c r="D321" s="5">
        <f t="shared" si="29"/>
        <v>715.44081513656897</v>
      </c>
      <c r="F321" s="4">
        <f t="shared" si="27"/>
        <v>538.14042178378588</v>
      </c>
      <c r="G321" s="6">
        <f t="shared" si="28"/>
        <v>6011.0285113248883</v>
      </c>
      <c r="H321" s="4">
        <f t="shared" si="30"/>
        <v>25849.38815546472</v>
      </c>
    </row>
    <row r="322" spans="1:8" x14ac:dyDescent="0.2">
      <c r="A322" s="4">
        <v>11.18</v>
      </c>
      <c r="B322" s="5">
        <f t="shared" si="25"/>
        <v>23.750945267067614</v>
      </c>
      <c r="C322" s="5">
        <f t="shared" si="26"/>
        <v>265.5355680858159</v>
      </c>
      <c r="D322" s="5">
        <f t="shared" si="29"/>
        <v>718.0954996692443</v>
      </c>
      <c r="F322" s="4">
        <f t="shared" si="27"/>
        <v>536.70301675829774</v>
      </c>
      <c r="G322" s="6">
        <f t="shared" si="28"/>
        <v>6000.3397273577684</v>
      </c>
      <c r="H322" s="4">
        <f t="shared" si="30"/>
        <v>25909.444996658131</v>
      </c>
    </row>
    <row r="323" spans="1:8" x14ac:dyDescent="0.2">
      <c r="A323" s="4">
        <v>11.19</v>
      </c>
      <c r="B323" s="5">
        <f t="shared" si="25"/>
        <v>23.74162864771019</v>
      </c>
      <c r="C323" s="5">
        <f t="shared" si="26"/>
        <v>265.66882456787704</v>
      </c>
      <c r="D323" s="5">
        <f t="shared" si="29"/>
        <v>720.75152163251266</v>
      </c>
      <c r="F323" s="4">
        <f t="shared" si="27"/>
        <v>535.27021711880957</v>
      </c>
      <c r="G323" s="6">
        <f t="shared" si="28"/>
        <v>5989.6737295594785</v>
      </c>
      <c r="H323" s="4">
        <f t="shared" si="30"/>
        <v>25969.395063942717</v>
      </c>
    </row>
    <row r="324" spans="1:8" x14ac:dyDescent="0.2">
      <c r="A324" s="4">
        <v>11.2</v>
      </c>
      <c r="B324" s="5">
        <f t="shared" si="25"/>
        <v>23.732241962591097</v>
      </c>
      <c r="C324" s="5">
        <f t="shared" si="26"/>
        <v>265.80110998102026</v>
      </c>
      <c r="D324" s="5">
        <f t="shared" si="29"/>
        <v>723.40887130525709</v>
      </c>
      <c r="F324" s="4">
        <f t="shared" si="27"/>
        <v>533.84200615287364</v>
      </c>
      <c r="G324" s="6">
        <f t="shared" si="28"/>
        <v>5979.030468912184</v>
      </c>
      <c r="H324" s="4">
        <f t="shared" si="30"/>
        <v>26029.238584935072</v>
      </c>
    </row>
    <row r="325" spans="1:8" x14ac:dyDescent="0.2">
      <c r="A325" s="4">
        <v>11.21</v>
      </c>
      <c r="B325" s="5">
        <f t="shared" ref="B325:B388" si="31">374200000/(A325^5*(EXP(14380/(A325*285))-1))</f>
        <v>23.722785585573043</v>
      </c>
      <c r="C325" s="5">
        <f t="shared" ref="C325:C388" si="32">A325*B325</f>
        <v>265.93242641427383</v>
      </c>
      <c r="D325" s="5">
        <f t="shared" si="29"/>
        <v>726.067538987234</v>
      </c>
      <c r="F325" s="4">
        <f t="shared" ref="F325:F388" si="33">374200000/(A325^5*(EXP(14380/(A325*800))-1))</f>
        <v>532.41836721269669</v>
      </c>
      <c r="G325" s="6">
        <f t="shared" ref="G325:G388" si="34">A325*F325</f>
        <v>5968.40989645433</v>
      </c>
      <c r="H325" s="4">
        <f t="shared" si="30"/>
        <v>26088.975786761916</v>
      </c>
    </row>
    <row r="326" spans="1:8" x14ac:dyDescent="0.2">
      <c r="A326" s="4">
        <v>11.22</v>
      </c>
      <c r="B326" s="5">
        <f t="shared" si="31"/>
        <v>23.713259889487038</v>
      </c>
      <c r="C326" s="5">
        <f t="shared" si="32"/>
        <v>266.06277596004458</v>
      </c>
      <c r="D326" s="5">
        <f t="shared" ref="D326:D389" si="35">D325+0.5*(C326+C325)*(A326-A325)</f>
        <v>728.72751499910555</v>
      </c>
      <c r="F326" s="4">
        <f t="shared" si="33"/>
        <v>530.99928371489932</v>
      </c>
      <c r="G326" s="6">
        <f t="shared" si="34"/>
        <v>5957.8119632811704</v>
      </c>
      <c r="H326" s="4">
        <f t="shared" ref="H326:H389" si="36">H325+0.5*(G326+G325)*(A326-A325)</f>
        <v>26148.606896060592</v>
      </c>
    </row>
    <row r="327" spans="1:8" x14ac:dyDescent="0.2">
      <c r="A327" s="4">
        <v>11.23</v>
      </c>
      <c r="B327" s="5">
        <f t="shared" si="31"/>
        <v>23.703665246130758</v>
      </c>
      <c r="C327" s="5">
        <f t="shared" si="32"/>
        <v>266.19216071404844</v>
      </c>
      <c r="D327" s="5">
        <f t="shared" si="35"/>
        <v>731.38878968247593</v>
      </c>
      <c r="F327" s="4">
        <f t="shared" si="33"/>
        <v>529.58473914027377</v>
      </c>
      <c r="G327" s="6">
        <f t="shared" si="34"/>
        <v>5947.2366205452745</v>
      </c>
      <c r="H327" s="4">
        <f t="shared" si="36"/>
        <v>26208.132138979723</v>
      </c>
    </row>
    <row r="328" spans="1:8" x14ac:dyDescent="0.2">
      <c r="A328" s="4">
        <v>11.24</v>
      </c>
      <c r="B328" s="5">
        <f t="shared" si="31"/>
        <v>23.694002026266901</v>
      </c>
      <c r="C328" s="5">
        <f t="shared" si="32"/>
        <v>266.32058277523998</v>
      </c>
      <c r="D328" s="5">
        <f t="shared" si="35"/>
        <v>734.05135339992228</v>
      </c>
      <c r="F328" s="4">
        <f t="shared" si="33"/>
        <v>528.17471703354443</v>
      </c>
      <c r="G328" s="6">
        <f t="shared" si="34"/>
        <v>5936.6838194570391</v>
      </c>
      <c r="H328" s="4">
        <f t="shared" si="36"/>
        <v>26267.551741179734</v>
      </c>
    </row>
    <row r="329" spans="1:8" x14ac:dyDescent="0.2">
      <c r="A329" s="4">
        <v>11.25</v>
      </c>
      <c r="B329" s="5">
        <f t="shared" si="31"/>
        <v>23.684270599621655</v>
      </c>
      <c r="C329" s="5">
        <f t="shared" si="32"/>
        <v>266.44804424574363</v>
      </c>
      <c r="D329" s="5">
        <f t="shared" si="35"/>
        <v>736.71519653502719</v>
      </c>
      <c r="F329" s="4">
        <f t="shared" si="33"/>
        <v>526.76920100313021</v>
      </c>
      <c r="G329" s="6">
        <f t="shared" si="34"/>
        <v>5926.1535112852152</v>
      </c>
      <c r="H329" s="4">
        <f t="shared" si="36"/>
        <v>26326.865927833445</v>
      </c>
    </row>
    <row r="330" spans="1:8" x14ac:dyDescent="0.2">
      <c r="A330" s="4">
        <v>11.26</v>
      </c>
      <c r="B330" s="5">
        <f t="shared" si="31"/>
        <v>23.674471334883158</v>
      </c>
      <c r="C330" s="5">
        <f t="shared" si="32"/>
        <v>266.57454723078433</v>
      </c>
      <c r="D330" s="5">
        <f t="shared" si="35"/>
        <v>739.38030949240976</v>
      </c>
      <c r="F330" s="4">
        <f t="shared" si="33"/>
        <v>525.36817472090354</v>
      </c>
      <c r="G330" s="6">
        <f t="shared" si="34"/>
        <v>5915.6456473573735</v>
      </c>
      <c r="H330" s="4">
        <f t="shared" si="36"/>
        <v>26386.074923626657</v>
      </c>
    </row>
    <row r="331" spans="1:8" x14ac:dyDescent="0.2">
      <c r="A331" s="4">
        <v>11.27</v>
      </c>
      <c r="B331" s="5">
        <f t="shared" si="31"/>
        <v>23.664604599700116</v>
      </c>
      <c r="C331" s="5">
        <f t="shared" si="32"/>
        <v>266.70009383862032</v>
      </c>
      <c r="D331" s="5">
        <f t="shared" si="35"/>
        <v>742.04668269775675</v>
      </c>
      <c r="F331" s="4">
        <f t="shared" si="33"/>
        <v>523.97162192195367</v>
      </c>
      <c r="G331" s="6">
        <f t="shared" si="34"/>
        <v>5905.1601790604172</v>
      </c>
      <c r="H331" s="4">
        <f t="shared" si="36"/>
        <v>26445.178952758743</v>
      </c>
    </row>
    <row r="332" spans="1:8" x14ac:dyDescent="0.2">
      <c r="A332" s="4">
        <v>11.28</v>
      </c>
      <c r="B332" s="5">
        <f t="shared" si="31"/>
        <v>23.654670760680315</v>
      </c>
      <c r="C332" s="5">
        <f t="shared" si="32"/>
        <v>266.82468618047392</v>
      </c>
      <c r="D332" s="5">
        <f t="shared" si="35"/>
        <v>744.71430659785221</v>
      </c>
      <c r="F332" s="4">
        <f t="shared" si="33"/>
        <v>522.57952640434905</v>
      </c>
      <c r="G332" s="6">
        <f t="shared" si="34"/>
        <v>5894.6970578410574</v>
      </c>
      <c r="H332" s="4">
        <f t="shared" si="36"/>
        <v>26504.178238943248</v>
      </c>
    </row>
    <row r="333" spans="1:8" x14ac:dyDescent="0.2">
      <c r="A333" s="4">
        <v>11.29</v>
      </c>
      <c r="B333" s="5">
        <f t="shared" si="31"/>
        <v>23.644670183389348</v>
      </c>
      <c r="C333" s="5">
        <f t="shared" si="32"/>
        <v>266.94832637046574</v>
      </c>
      <c r="D333" s="5">
        <f t="shared" si="35"/>
        <v>747.38317166060688</v>
      </c>
      <c r="F333" s="4">
        <f t="shared" si="33"/>
        <v>521.19187202889998</v>
      </c>
      <c r="G333" s="6">
        <f t="shared" si="34"/>
        <v>5884.2562352062805</v>
      </c>
      <c r="H333" s="4">
        <f t="shared" si="36"/>
        <v>26563.073005408485</v>
      </c>
    </row>
    <row r="334" spans="1:8" x14ac:dyDescent="0.2">
      <c r="A334" s="4">
        <v>11.3</v>
      </c>
      <c r="B334" s="5">
        <f t="shared" si="31"/>
        <v>23.634603232349303</v>
      </c>
      <c r="C334" s="5">
        <f t="shared" si="32"/>
        <v>267.07101652554712</v>
      </c>
      <c r="D334" s="5">
        <f t="shared" si="35"/>
        <v>750.05326837508733</v>
      </c>
      <c r="F334" s="4">
        <f t="shared" si="33"/>
        <v>519.80864271892324</v>
      </c>
      <c r="G334" s="6">
        <f t="shared" si="34"/>
        <v>5873.8376627238331</v>
      </c>
      <c r="H334" s="4">
        <f t="shared" si="36"/>
        <v>26621.863474898146</v>
      </c>
    </row>
    <row r="335" spans="1:8" x14ac:dyDescent="0.2">
      <c r="A335" s="4">
        <v>11.31</v>
      </c>
      <c r="B335" s="5">
        <f t="shared" si="31"/>
        <v>23.624470271037456</v>
      </c>
      <c r="C335" s="5">
        <f t="shared" si="32"/>
        <v>267.19275876543367</v>
      </c>
      <c r="D335" s="5">
        <f t="shared" si="35"/>
        <v>752.72458725154218</v>
      </c>
      <c r="F335" s="4">
        <f t="shared" si="33"/>
        <v>518.42982246000611</v>
      </c>
      <c r="G335" s="6">
        <f t="shared" si="34"/>
        <v>5863.4412920226696</v>
      </c>
      <c r="H335" s="4">
        <f t="shared" si="36"/>
        <v>26680.549869671879</v>
      </c>
    </row>
    <row r="336" spans="1:8" x14ac:dyDescent="0.2">
      <c r="A336" s="4">
        <v>11.32</v>
      </c>
      <c r="B336" s="5">
        <f t="shared" si="31"/>
        <v>23.614271661885081</v>
      </c>
      <c r="C336" s="5">
        <f t="shared" si="32"/>
        <v>267.31355521253914</v>
      </c>
      <c r="D336" s="5">
        <f t="shared" si="35"/>
        <v>755.39711882143195</v>
      </c>
      <c r="F336" s="4">
        <f t="shared" si="33"/>
        <v>517.05539529977113</v>
      </c>
      <c r="G336" s="6">
        <f t="shared" si="34"/>
        <v>5853.0670747934091</v>
      </c>
      <c r="H336" s="4">
        <f t="shared" si="36"/>
        <v>26739.132411505958</v>
      </c>
    </row>
    <row r="337" spans="1:8" x14ac:dyDescent="0.2">
      <c r="A337" s="4">
        <v>11.33</v>
      </c>
      <c r="B337" s="5">
        <f t="shared" si="31"/>
        <v>23.604007766276403</v>
      </c>
      <c r="C337" s="5">
        <f t="shared" si="32"/>
        <v>267.43340799191168</v>
      </c>
      <c r="D337" s="5">
        <f t="shared" si="35"/>
        <v>758.07085363745409</v>
      </c>
      <c r="F337" s="4">
        <f t="shared" si="33"/>
        <v>515.68534534764217</v>
      </c>
      <c r="G337" s="6">
        <f t="shared" si="34"/>
        <v>5842.7149627887857</v>
      </c>
      <c r="H337" s="4">
        <f t="shared" si="36"/>
        <v>26797.611321693868</v>
      </c>
    </row>
    <row r="338" spans="1:8" x14ac:dyDescent="0.2">
      <c r="A338" s="4">
        <v>11.34</v>
      </c>
      <c r="B338" s="5">
        <f t="shared" si="31"/>
        <v>23.593678944547325</v>
      </c>
      <c r="C338" s="5">
        <f t="shared" si="32"/>
        <v>267.55231923116668</v>
      </c>
      <c r="D338" s="5">
        <f t="shared" si="35"/>
        <v>760.74578227356938</v>
      </c>
      <c r="F338" s="4">
        <f t="shared" si="33"/>
        <v>514.31965677461119</v>
      </c>
      <c r="G338" s="6">
        <f t="shared" si="34"/>
        <v>5832.384907824091</v>
      </c>
      <c r="H338" s="4">
        <f t="shared" si="36"/>
        <v>26855.986821046932</v>
      </c>
    </row>
    <row r="339" spans="1:8" x14ac:dyDescent="0.2">
      <c r="A339" s="4">
        <v>11.35</v>
      </c>
      <c r="B339" s="5">
        <f t="shared" si="31"/>
        <v>23.583285555984521</v>
      </c>
      <c r="C339" s="5">
        <f t="shared" si="32"/>
        <v>267.67029106042429</v>
      </c>
      <c r="D339" s="5">
        <f t="shared" si="35"/>
        <v>763.42189532502732</v>
      </c>
      <c r="F339" s="4">
        <f t="shared" si="33"/>
        <v>512.958313813004</v>
      </c>
      <c r="G339" s="6">
        <f t="shared" si="34"/>
        <v>5822.0768617775948</v>
      </c>
      <c r="H339" s="4">
        <f t="shared" si="36"/>
        <v>26914.259129894941</v>
      </c>
    </row>
    <row r="340" spans="1:8" x14ac:dyDescent="0.2">
      <c r="A340" s="4">
        <v>11.36</v>
      </c>
      <c r="B340" s="5">
        <f t="shared" si="31"/>
        <v>23.572827958824341</v>
      </c>
      <c r="C340" s="5">
        <f t="shared" si="32"/>
        <v>267.7873256122445</v>
      </c>
      <c r="D340" s="5">
        <f t="shared" si="35"/>
        <v>766.09918340839056</v>
      </c>
      <c r="F340" s="4">
        <f t="shared" si="33"/>
        <v>511.60130075625</v>
      </c>
      <c r="G340" s="6">
        <f t="shared" si="34"/>
        <v>5811.7907765909995</v>
      </c>
      <c r="H340" s="4">
        <f t="shared" si="36"/>
        <v>26972.428468086782</v>
      </c>
    </row>
    <row r="341" spans="1:8" x14ac:dyDescent="0.2">
      <c r="A341" s="4">
        <v>11.37</v>
      </c>
      <c r="B341" s="5">
        <f t="shared" si="31"/>
        <v>23.562306510251858</v>
      </c>
      <c r="C341" s="5">
        <f t="shared" si="32"/>
        <v>267.90342502156363</v>
      </c>
      <c r="D341" s="5">
        <f t="shared" si="35"/>
        <v>768.7776371615596</v>
      </c>
      <c r="F341" s="4">
        <f t="shared" si="33"/>
        <v>510.24860195864801</v>
      </c>
      <c r="G341" s="6">
        <f t="shared" si="34"/>
        <v>5801.5266042698277</v>
      </c>
      <c r="H341" s="4">
        <f t="shared" si="36"/>
        <v>27030.495054991086</v>
      </c>
    </row>
    <row r="342" spans="1:8" x14ac:dyDescent="0.2">
      <c r="A342" s="4">
        <v>11.38</v>
      </c>
      <c r="B342" s="5">
        <f t="shared" si="31"/>
        <v>23.551721566399973</v>
      </c>
      <c r="C342" s="5">
        <f t="shared" si="32"/>
        <v>268.01859142563171</v>
      </c>
      <c r="D342" s="5">
        <f t="shared" si="35"/>
        <v>771.45724724379602</v>
      </c>
      <c r="F342" s="4">
        <f t="shared" si="33"/>
        <v>508.90020183513718</v>
      </c>
      <c r="G342" s="6">
        <f t="shared" si="34"/>
        <v>5791.2842968838613</v>
      </c>
      <c r="H342" s="4">
        <f t="shared" si="36"/>
        <v>27088.459109496864</v>
      </c>
    </row>
    <row r="343" spans="1:8" x14ac:dyDescent="0.2">
      <c r="A343" s="4">
        <v>11.39</v>
      </c>
      <c r="B343" s="5">
        <f t="shared" si="31"/>
        <v>23.541073482348516</v>
      </c>
      <c r="C343" s="5">
        <f t="shared" si="32"/>
        <v>268.13282696394958</v>
      </c>
      <c r="D343" s="5">
        <f t="shared" si="35"/>
        <v>774.13800433574386</v>
      </c>
      <c r="F343" s="4">
        <f t="shared" si="33"/>
        <v>507.55608486106604</v>
      </c>
      <c r="G343" s="6">
        <f t="shared" si="34"/>
        <v>5781.0638065675421</v>
      </c>
      <c r="H343" s="4">
        <f t="shared" si="36"/>
        <v>27146.320850014119</v>
      </c>
    </row>
    <row r="344" spans="1:8" x14ac:dyDescent="0.2">
      <c r="A344" s="4">
        <v>11.4</v>
      </c>
      <c r="B344" s="5">
        <f t="shared" si="31"/>
        <v>23.530362612123447</v>
      </c>
      <c r="C344" s="5">
        <f t="shared" si="32"/>
        <v>268.24613377820731</v>
      </c>
      <c r="D344" s="5">
        <f t="shared" si="35"/>
        <v>776.81989913945461</v>
      </c>
      <c r="F344" s="4">
        <f t="shared" si="33"/>
        <v>506.21623557196216</v>
      </c>
      <c r="G344" s="6">
        <f t="shared" si="34"/>
        <v>5770.8650855203687</v>
      </c>
      <c r="H344" s="4">
        <f t="shared" si="36"/>
        <v>27204.080494474558</v>
      </c>
    </row>
    <row r="345" spans="1:8" x14ac:dyDescent="0.2">
      <c r="A345" s="4">
        <v>11.41</v>
      </c>
      <c r="B345" s="5">
        <f t="shared" si="31"/>
        <v>23.519589308696094</v>
      </c>
      <c r="C345" s="5">
        <f t="shared" si="32"/>
        <v>268.35851401222243</v>
      </c>
      <c r="D345" s="5">
        <f t="shared" si="35"/>
        <v>779.50292237840665</v>
      </c>
      <c r="F345" s="4">
        <f t="shared" si="33"/>
        <v>504.88063856330388</v>
      </c>
      <c r="G345" s="6">
        <f t="shared" si="34"/>
        <v>5760.688086007297</v>
      </c>
      <c r="H345" s="4">
        <f t="shared" si="36"/>
        <v>27261.738260332197</v>
      </c>
    </row>
    <row r="346" spans="1:8" x14ac:dyDescent="0.2">
      <c r="A346" s="4">
        <v>11.42</v>
      </c>
      <c r="B346" s="5">
        <f t="shared" si="31"/>
        <v>23.508753923982319</v>
      </c>
      <c r="C346" s="5">
        <f t="shared" si="32"/>
        <v>268.46996981187806</v>
      </c>
      <c r="D346" s="5">
        <f t="shared" si="35"/>
        <v>782.18706479752711</v>
      </c>
      <c r="F346" s="4">
        <f t="shared" si="33"/>
        <v>503.54927849029093</v>
      </c>
      <c r="G346" s="6">
        <f t="shared" si="34"/>
        <v>5750.5327603591222</v>
      </c>
      <c r="H346" s="4">
        <f t="shared" si="36"/>
        <v>27319.294364564026</v>
      </c>
    </row>
    <row r="347" spans="1:8" x14ac:dyDescent="0.2">
      <c r="A347" s="4">
        <v>11.43</v>
      </c>
      <c r="B347" s="5">
        <f t="shared" si="31"/>
        <v>23.497856808841934</v>
      </c>
      <c r="C347" s="5">
        <f t="shared" si="32"/>
        <v>268.58050332506332</v>
      </c>
      <c r="D347" s="5">
        <f t="shared" si="35"/>
        <v>784.87231716321173</v>
      </c>
      <c r="F347" s="4">
        <f t="shared" si="33"/>
        <v>502.22214006761828</v>
      </c>
      <c r="G347" s="6">
        <f t="shared" si="34"/>
        <v>5740.3990609728771</v>
      </c>
      <c r="H347" s="4">
        <f t="shared" si="36"/>
        <v>27376.749023670684</v>
      </c>
    </row>
    <row r="348" spans="1:8" x14ac:dyDescent="0.2">
      <c r="A348" s="4">
        <v>11.44</v>
      </c>
      <c r="B348" s="5">
        <f t="shared" si="31"/>
        <v>23.48689831307798</v>
      </c>
      <c r="C348" s="5">
        <f t="shared" si="32"/>
        <v>268.69011670161206</v>
      </c>
      <c r="D348" s="5">
        <f t="shared" si="35"/>
        <v>787.55867026334511</v>
      </c>
      <c r="F348" s="4">
        <f t="shared" si="33"/>
        <v>500.89920806924715</v>
      </c>
      <c r="G348" s="6">
        <f t="shared" si="34"/>
        <v>5730.2869403121867</v>
      </c>
      <c r="H348" s="4">
        <f t="shared" si="36"/>
        <v>27434.102453677107</v>
      </c>
    </row>
    <row r="349" spans="1:8" x14ac:dyDescent="0.2">
      <c r="A349" s="4">
        <v>11.45</v>
      </c>
      <c r="B349" s="5">
        <f t="shared" si="31"/>
        <v>23.475878785436173</v>
      </c>
      <c r="C349" s="5">
        <f t="shared" si="32"/>
        <v>268.79881209324418</v>
      </c>
      <c r="D349" s="5">
        <f t="shared" si="35"/>
        <v>790.24611490731934</v>
      </c>
      <c r="F349" s="4">
        <f t="shared" si="33"/>
        <v>499.58046732817945</v>
      </c>
      <c r="G349" s="6">
        <f t="shared" si="34"/>
        <v>5720.1963509076541</v>
      </c>
      <c r="H349" s="4">
        <f t="shared" si="36"/>
        <v>27491.354870133204</v>
      </c>
    </row>
    <row r="350" spans="1:8" x14ac:dyDescent="0.2">
      <c r="A350" s="4">
        <v>11.46</v>
      </c>
      <c r="B350" s="5">
        <f t="shared" si="31"/>
        <v>23.464798573604249</v>
      </c>
      <c r="C350" s="5">
        <f t="shared" si="32"/>
        <v>268.90659165350473</v>
      </c>
      <c r="D350" s="5">
        <f t="shared" si="35"/>
        <v>792.93464192605347</v>
      </c>
      <c r="F350" s="4">
        <f t="shared" si="33"/>
        <v>498.26590273623225</v>
      </c>
      <c r="G350" s="6">
        <f t="shared" si="34"/>
        <v>5710.1272453572219</v>
      </c>
      <c r="H350" s="4">
        <f t="shared" si="36"/>
        <v>27548.506488114537</v>
      </c>
    </row>
    <row r="351" spans="1:8" x14ac:dyDescent="0.2">
      <c r="A351" s="4">
        <v>11.47</v>
      </c>
      <c r="B351" s="5">
        <f t="shared" si="31"/>
        <v>23.453658024211595</v>
      </c>
      <c r="C351" s="5">
        <f t="shared" si="32"/>
        <v>269.01345753770704</v>
      </c>
      <c r="D351" s="5">
        <f t="shared" si="35"/>
        <v>795.62424217200953</v>
      </c>
      <c r="F351" s="4">
        <f t="shared" si="33"/>
        <v>496.95549924381254</v>
      </c>
      <c r="G351" s="6">
        <f t="shared" si="34"/>
        <v>5700.0795763265305</v>
      </c>
      <c r="H351" s="4">
        <f t="shared" si="36"/>
        <v>27605.557522222956</v>
      </c>
    </row>
    <row r="352" spans="1:8" x14ac:dyDescent="0.2">
      <c r="A352" s="4">
        <v>11.48</v>
      </c>
      <c r="B352" s="5">
        <f t="shared" si="31"/>
        <v>23.442457482828605</v>
      </c>
      <c r="C352" s="5">
        <f t="shared" si="32"/>
        <v>269.1194119028724</v>
      </c>
      <c r="D352" s="5">
        <f t="shared" si="35"/>
        <v>798.3149065192124</v>
      </c>
      <c r="F352" s="4">
        <f t="shared" si="33"/>
        <v>495.64924185969215</v>
      </c>
      <c r="G352" s="6">
        <f t="shared" si="34"/>
        <v>5690.0532965492657</v>
      </c>
      <c r="H352" s="4">
        <f t="shared" si="36"/>
        <v>27662.508186587333</v>
      </c>
    </row>
    <row r="353" spans="1:8" x14ac:dyDescent="0.2">
      <c r="A353" s="4">
        <v>11.49</v>
      </c>
      <c r="B353" s="5">
        <f t="shared" si="31"/>
        <v>23.431197293966324</v>
      </c>
      <c r="C353" s="5">
        <f t="shared" si="32"/>
        <v>269.22445690767307</v>
      </c>
      <c r="D353" s="5">
        <f t="shared" si="35"/>
        <v>801.00662586326507</v>
      </c>
      <c r="F353" s="4">
        <f t="shared" si="33"/>
        <v>494.34711565078481</v>
      </c>
      <c r="G353" s="6">
        <f t="shared" si="34"/>
        <v>5680.0483588275174</v>
      </c>
      <c r="H353" s="4">
        <f t="shared" si="36"/>
        <v>27719.358694864215</v>
      </c>
    </row>
    <row r="354" spans="1:8" x14ac:dyDescent="0.2">
      <c r="A354" s="4">
        <v>11.5</v>
      </c>
      <c r="B354" s="5">
        <f t="shared" si="31"/>
        <v>23.419877801076066</v>
      </c>
      <c r="C354" s="5">
        <f t="shared" si="32"/>
        <v>269.32859471237475</v>
      </c>
      <c r="D354" s="5">
        <f t="shared" si="35"/>
        <v>803.69939112136524</v>
      </c>
      <c r="F354" s="4">
        <f t="shared" si="33"/>
        <v>493.04910574192235</v>
      </c>
      <c r="G354" s="6">
        <f t="shared" si="34"/>
        <v>5670.0647160321068</v>
      </c>
      <c r="H354" s="4">
        <f t="shared" si="36"/>
        <v>27776.109260238511</v>
      </c>
    </row>
    <row r="355" spans="1:8" x14ac:dyDescent="0.2">
      <c r="A355" s="4">
        <v>11.51</v>
      </c>
      <c r="B355" s="5">
        <f t="shared" si="31"/>
        <v>23.408499346548997</v>
      </c>
      <c r="C355" s="5">
        <f t="shared" si="32"/>
        <v>269.43182747877893</v>
      </c>
      <c r="D355" s="5">
        <f t="shared" si="35"/>
        <v>806.39319323232098</v>
      </c>
      <c r="F355" s="4">
        <f t="shared" si="33"/>
        <v>491.75519731563236</v>
      </c>
      <c r="G355" s="6">
        <f t="shared" si="34"/>
        <v>5660.1023211029287</v>
      </c>
      <c r="H355" s="4">
        <f t="shared" si="36"/>
        <v>27832.760095424186</v>
      </c>
    </row>
    <row r="356" spans="1:8" x14ac:dyDescent="0.2">
      <c r="A356" s="4">
        <v>11.52</v>
      </c>
      <c r="B356" s="5">
        <f t="shared" si="31"/>
        <v>23.397062271715839</v>
      </c>
      <c r="C356" s="5">
        <f t="shared" si="32"/>
        <v>269.53415737016644</v>
      </c>
      <c r="D356" s="5">
        <f t="shared" si="35"/>
        <v>809.08802315656567</v>
      </c>
      <c r="F356" s="4">
        <f t="shared" si="33"/>
        <v>490.46537561191656</v>
      </c>
      <c r="G356" s="6">
        <f t="shared" si="34"/>
        <v>5650.1611270492785</v>
      </c>
      <c r="H356" s="4">
        <f t="shared" si="36"/>
        <v>27889.311412664945</v>
      </c>
    </row>
    <row r="357" spans="1:8" x14ac:dyDescent="0.2">
      <c r="A357" s="4">
        <v>11.53</v>
      </c>
      <c r="B357" s="5">
        <f t="shared" si="31"/>
        <v>23.385566916846599</v>
      </c>
      <c r="C357" s="5">
        <f t="shared" si="32"/>
        <v>269.63558655124126</v>
      </c>
      <c r="D357" s="5">
        <f t="shared" si="35"/>
        <v>811.78387187617261</v>
      </c>
      <c r="F357" s="4">
        <f t="shared" si="33"/>
        <v>489.17962592803013</v>
      </c>
      <c r="G357" s="6">
        <f t="shared" si="34"/>
        <v>5640.2410869501873</v>
      </c>
      <c r="H357" s="4">
        <f t="shared" si="36"/>
        <v>27945.763423734941</v>
      </c>
    </row>
    <row r="358" spans="1:8" x14ac:dyDescent="0.2">
      <c r="A358" s="4">
        <v>11.54</v>
      </c>
      <c r="B358" s="5">
        <f t="shared" si="31"/>
        <v>23.374013621150368</v>
      </c>
      <c r="C358" s="5">
        <f t="shared" si="32"/>
        <v>269.73611718807524</v>
      </c>
      <c r="D358" s="5">
        <f t="shared" si="35"/>
        <v>814.48073039486917</v>
      </c>
      <c r="F358" s="4">
        <f t="shared" si="33"/>
        <v>487.89793361826042</v>
      </c>
      <c r="G358" s="6">
        <f t="shared" si="34"/>
        <v>5630.3421539547253</v>
      </c>
      <c r="H358" s="4">
        <f t="shared" si="36"/>
        <v>28002.116339939465</v>
      </c>
    </row>
    <row r="359" spans="1:8" x14ac:dyDescent="0.2">
      <c r="A359" s="4">
        <v>11.55</v>
      </c>
      <c r="B359" s="5">
        <f t="shared" si="31"/>
        <v>23.362402722774988</v>
      </c>
      <c r="C359" s="5">
        <f t="shared" si="32"/>
        <v>269.8357514480511</v>
      </c>
      <c r="D359" s="5">
        <f t="shared" si="35"/>
        <v>817.17858973805028</v>
      </c>
      <c r="F359" s="4">
        <f t="shared" si="33"/>
        <v>486.62028409370726</v>
      </c>
      <c r="G359" s="6">
        <f t="shared" si="34"/>
        <v>5620.4642812823195</v>
      </c>
      <c r="H359" s="4">
        <f t="shared" si="36"/>
        <v>28058.37037211566</v>
      </c>
    </row>
    <row r="360" spans="1:8" x14ac:dyDescent="0.2">
      <c r="A360" s="4">
        <v>11.56</v>
      </c>
      <c r="B360" s="5">
        <f t="shared" si="31"/>
        <v>23.350734558807062</v>
      </c>
      <c r="C360" s="5">
        <f t="shared" si="32"/>
        <v>269.93449149980967</v>
      </c>
      <c r="D360" s="5">
        <f t="shared" si="35"/>
        <v>819.87744095278947</v>
      </c>
      <c r="F360" s="4">
        <f t="shared" si="33"/>
        <v>485.34666282206462</v>
      </c>
      <c r="G360" s="6">
        <f t="shared" si="34"/>
        <v>5610.6074222230673</v>
      </c>
      <c r="H360" s="4">
        <f t="shared" si="36"/>
        <v>28114.525730633184</v>
      </c>
    </row>
    <row r="361" spans="1:8" x14ac:dyDescent="0.2">
      <c r="A361" s="4">
        <v>11.57</v>
      </c>
      <c r="B361" s="5">
        <f t="shared" si="31"/>
        <v>23.339009465271641</v>
      </c>
      <c r="C361" s="5">
        <f t="shared" si="32"/>
        <v>270.03233951319288</v>
      </c>
      <c r="D361" s="5">
        <f t="shared" si="35"/>
        <v>822.57727510785446</v>
      </c>
      <c r="F361" s="4">
        <f t="shared" si="33"/>
        <v>484.07705532740169</v>
      </c>
      <c r="G361" s="6">
        <f t="shared" si="34"/>
        <v>5600.7715301380376</v>
      </c>
      <c r="H361" s="4">
        <f t="shared" si="36"/>
        <v>28170.582625394989</v>
      </c>
    </row>
    <row r="362" spans="1:8" x14ac:dyDescent="0.2">
      <c r="A362" s="4">
        <v>11.58</v>
      </c>
      <c r="B362" s="5">
        <f t="shared" si="31"/>
        <v>23.327227777132368</v>
      </c>
      <c r="C362" s="5">
        <f t="shared" si="32"/>
        <v>270.12929765919284</v>
      </c>
      <c r="D362" s="5">
        <f t="shared" si="35"/>
        <v>825.27808329371635</v>
      </c>
      <c r="F362" s="4">
        <f t="shared" si="33"/>
        <v>482.81144718994477</v>
      </c>
      <c r="G362" s="6">
        <f t="shared" si="34"/>
        <v>5590.9565584595603</v>
      </c>
      <c r="H362" s="4">
        <f t="shared" si="36"/>
        <v>28226.541265837976</v>
      </c>
    </row>
    <row r="363" spans="1:8" x14ac:dyDescent="0.2">
      <c r="A363" s="4">
        <v>11.59</v>
      </c>
      <c r="B363" s="5">
        <f t="shared" si="31"/>
        <v>23.315389828291156</v>
      </c>
      <c r="C363" s="5">
        <f t="shared" si="32"/>
        <v>270.22536810989448</v>
      </c>
      <c r="D363" s="5">
        <f t="shared" si="35"/>
        <v>827.97985662256178</v>
      </c>
      <c r="F363" s="4">
        <f t="shared" si="33"/>
        <v>481.54982404586025</v>
      </c>
      <c r="G363" s="6">
        <f t="shared" si="34"/>
        <v>5581.1624606915202</v>
      </c>
      <c r="H363" s="4">
        <f t="shared" si="36"/>
        <v>28282.401860933729</v>
      </c>
    </row>
    <row r="364" spans="1:8" x14ac:dyDescent="0.2">
      <c r="A364" s="4">
        <v>11.6</v>
      </c>
      <c r="B364" s="5">
        <f t="shared" si="31"/>
        <v>23.303495951588399</v>
      </c>
      <c r="C364" s="5">
        <f t="shared" si="32"/>
        <v>270.32055303842543</v>
      </c>
      <c r="D364" s="5">
        <f t="shared" si="35"/>
        <v>830.68258622830331</v>
      </c>
      <c r="F364" s="4">
        <f t="shared" si="33"/>
        <v>480.29217158703915</v>
      </c>
      <c r="G364" s="6">
        <f t="shared" si="34"/>
        <v>5571.3891904096536</v>
      </c>
      <c r="H364" s="4">
        <f t="shared" si="36"/>
        <v>28338.164619189232</v>
      </c>
    </row>
    <row r="365" spans="1:8" x14ac:dyDescent="0.2">
      <c r="A365" s="4">
        <v>11.61</v>
      </c>
      <c r="B365" s="5">
        <f t="shared" si="31"/>
        <v>23.291546478802864</v>
      </c>
      <c r="C365" s="5">
        <f t="shared" si="32"/>
        <v>270.41485461890124</v>
      </c>
      <c r="D365" s="5">
        <f t="shared" si="35"/>
        <v>833.38626326658994</v>
      </c>
      <c r="F365" s="4">
        <f t="shared" si="33"/>
        <v>479.03847556088044</v>
      </c>
      <c r="G365" s="6">
        <f t="shared" si="34"/>
        <v>5561.6367012618221</v>
      </c>
      <c r="H365" s="4">
        <f t="shared" si="36"/>
        <v>28393.829748647589</v>
      </c>
    </row>
    <row r="366" spans="1:8" x14ac:dyDescent="0.2">
      <c r="A366" s="4">
        <v>11.62</v>
      </c>
      <c r="B366" s="5">
        <f t="shared" si="31"/>
        <v>23.279541740651823</v>
      </c>
      <c r="C366" s="5">
        <f t="shared" si="32"/>
        <v>270.50827502637418</v>
      </c>
      <c r="D366" s="5">
        <f t="shared" si="35"/>
        <v>836.09087891481624</v>
      </c>
      <c r="F366" s="4">
        <f t="shared" si="33"/>
        <v>477.78872177007582</v>
      </c>
      <c r="G366" s="6">
        <f t="shared" si="34"/>
        <v>5551.9049469682805</v>
      </c>
      <c r="H366" s="4">
        <f t="shared" si="36"/>
        <v>28449.397456888739</v>
      </c>
    </row>
    <row r="367" spans="1:8" x14ac:dyDescent="0.2">
      <c r="A367" s="4">
        <v>11.63</v>
      </c>
      <c r="B367" s="5">
        <f t="shared" si="31"/>
        <v>23.267482066791064</v>
      </c>
      <c r="C367" s="5">
        <f t="shared" si="32"/>
        <v>270.60081643678012</v>
      </c>
      <c r="D367" s="5">
        <f t="shared" si="35"/>
        <v>838.79642437213249</v>
      </c>
      <c r="F367" s="4">
        <f t="shared" si="33"/>
        <v>476.54289607239593</v>
      </c>
      <c r="G367" s="6">
        <f t="shared" si="34"/>
        <v>5542.1938813219649</v>
      </c>
      <c r="H367" s="4">
        <f t="shared" si="36"/>
        <v>28504.867951030199</v>
      </c>
    </row>
    <row r="368" spans="1:8" x14ac:dyDescent="0.2">
      <c r="A368" s="4">
        <v>11.64</v>
      </c>
      <c r="B368" s="5">
        <f t="shared" si="31"/>
        <v>23.255367785815082</v>
      </c>
      <c r="C368" s="5">
        <f t="shared" si="32"/>
        <v>270.69248102688755</v>
      </c>
      <c r="D368" s="5">
        <f t="shared" si="35"/>
        <v>841.50289085945076</v>
      </c>
      <c r="F368" s="4">
        <f t="shared" si="33"/>
        <v>475.30098438047708</v>
      </c>
      <c r="G368" s="6">
        <f t="shared" si="34"/>
        <v>5532.503458188753</v>
      </c>
      <c r="H368" s="4">
        <f t="shared" si="36"/>
        <v>28560.241437727753</v>
      </c>
    </row>
    <row r="369" spans="1:8" x14ac:dyDescent="0.2">
      <c r="A369" s="4">
        <v>11.65</v>
      </c>
      <c r="B369" s="5">
        <f t="shared" si="31"/>
        <v>23.24319922525725</v>
      </c>
      <c r="C369" s="5">
        <f t="shared" si="32"/>
        <v>270.78327097424699</v>
      </c>
      <c r="D369" s="5">
        <f t="shared" si="35"/>
        <v>844.21026961945643</v>
      </c>
      <c r="F369" s="4">
        <f t="shared" si="33"/>
        <v>474.06297266160738</v>
      </c>
      <c r="G369" s="6">
        <f t="shared" si="34"/>
        <v>5522.8336315077258</v>
      </c>
      <c r="H369" s="4">
        <f t="shared" si="36"/>
        <v>28615.518123176233</v>
      </c>
    </row>
    <row r="370" spans="1:8" x14ac:dyDescent="0.2">
      <c r="A370" s="4">
        <v>11.66</v>
      </c>
      <c r="B370" s="5">
        <f t="shared" si="31"/>
        <v>23.230976711589943</v>
      </c>
      <c r="C370" s="5">
        <f t="shared" si="32"/>
        <v>270.87318845713872</v>
      </c>
      <c r="D370" s="5">
        <f t="shared" si="35"/>
        <v>846.9185519166133</v>
      </c>
      <c r="F370" s="4">
        <f t="shared" si="33"/>
        <v>472.82884693751333</v>
      </c>
      <c r="G370" s="6">
        <f t="shared" si="34"/>
        <v>5513.1843552914052</v>
      </c>
      <c r="H370" s="4">
        <f t="shared" si="36"/>
        <v>28670.698213110227</v>
      </c>
    </row>
    <row r="371" spans="1:8" x14ac:dyDescent="0.2">
      <c r="A371" s="4">
        <v>11.67</v>
      </c>
      <c r="B371" s="5">
        <f t="shared" si="31"/>
        <v>23.218700570224833</v>
      </c>
      <c r="C371" s="5">
        <f t="shared" si="32"/>
        <v>270.96223565452379</v>
      </c>
      <c r="D371" s="5">
        <f t="shared" si="35"/>
        <v>849.62772903717155</v>
      </c>
      <c r="F371" s="4">
        <f t="shared" si="33"/>
        <v>471.59859328415115</v>
      </c>
      <c r="G371" s="6">
        <f t="shared" si="34"/>
        <v>5503.5555836260437</v>
      </c>
      <c r="H371" s="4">
        <f t="shared" si="36"/>
        <v>28725.781912804814</v>
      </c>
    </row>
    <row r="372" spans="1:8" x14ac:dyDescent="0.2">
      <c r="A372" s="4">
        <v>11.68</v>
      </c>
      <c r="B372" s="5">
        <f t="shared" si="31"/>
        <v>23.206371125513137</v>
      </c>
      <c r="C372" s="5">
        <f t="shared" si="32"/>
        <v>271.05041474599341</v>
      </c>
      <c r="D372" s="5">
        <f t="shared" si="35"/>
        <v>852.3377922891741</v>
      </c>
      <c r="F372" s="4">
        <f t="shared" si="33"/>
        <v>470.37219783149283</v>
      </c>
      <c r="G372" s="6">
        <f t="shared" si="34"/>
        <v>5493.9472706718361</v>
      </c>
      <c r="H372" s="4">
        <f t="shared" si="36"/>
        <v>28780.769427076302</v>
      </c>
    </row>
    <row r="373" spans="1:8" x14ac:dyDescent="0.2">
      <c r="A373" s="4">
        <v>11.69</v>
      </c>
      <c r="B373" s="5">
        <f t="shared" si="31"/>
        <v>23.193988700745873</v>
      </c>
      <c r="C373" s="5">
        <f t="shared" si="32"/>
        <v>271.13772791171925</v>
      </c>
      <c r="D373" s="5">
        <f t="shared" si="35"/>
        <v>855.04873300246265</v>
      </c>
      <c r="F373" s="4">
        <f t="shared" si="33"/>
        <v>469.14964676331749</v>
      </c>
      <c r="G373" s="6">
        <f t="shared" si="34"/>
        <v>5484.3593706631809</v>
      </c>
      <c r="H373" s="4">
        <f t="shared" si="36"/>
        <v>28835.660960282978</v>
      </c>
    </row>
    <row r="374" spans="1:8" x14ac:dyDescent="0.2">
      <c r="A374" s="4">
        <v>11.7</v>
      </c>
      <c r="B374" s="5">
        <f t="shared" si="31"/>
        <v>23.181553618154268</v>
      </c>
      <c r="C374" s="5">
        <f t="shared" si="32"/>
        <v>271.22417733240491</v>
      </c>
      <c r="D374" s="5">
        <f t="shared" si="35"/>
        <v>857.76054252868323</v>
      </c>
      <c r="F374" s="4">
        <f t="shared" si="33"/>
        <v>467.93092631700114</v>
      </c>
      <c r="G374" s="6">
        <f t="shared" si="34"/>
        <v>5474.7918379089133</v>
      </c>
      <c r="H374" s="4">
        <f t="shared" si="36"/>
        <v>28890.456716325836</v>
      </c>
    </row>
    <row r="375" spans="1:8" x14ac:dyDescent="0.2">
      <c r="A375" s="4">
        <v>11.71</v>
      </c>
      <c r="B375" s="5">
        <f t="shared" si="31"/>
        <v>23.169066198910031</v>
      </c>
      <c r="C375" s="5">
        <f t="shared" si="32"/>
        <v>271.30976518923649</v>
      </c>
      <c r="D375" s="5">
        <f t="shared" si="35"/>
        <v>860.47321224129189</v>
      </c>
      <c r="F375" s="4">
        <f t="shared" si="33"/>
        <v>466.71602278330766</v>
      </c>
      <c r="G375" s="6">
        <f t="shared" si="34"/>
        <v>5465.2446267925334</v>
      </c>
      <c r="H375" s="4">
        <f t="shared" si="36"/>
        <v>28945.156898649351</v>
      </c>
    </row>
    <row r="376" spans="1:8" x14ac:dyDescent="0.2">
      <c r="A376" s="4">
        <v>11.72</v>
      </c>
      <c r="B376" s="5">
        <f t="shared" si="31"/>
        <v>23.156526763125829</v>
      </c>
      <c r="C376" s="5">
        <f t="shared" si="32"/>
        <v>271.39449366383474</v>
      </c>
      <c r="D376" s="5">
        <f t="shared" si="35"/>
        <v>863.18673353555721</v>
      </c>
      <c r="F376" s="4">
        <f t="shared" si="33"/>
        <v>465.5049225061818</v>
      </c>
      <c r="G376" s="6">
        <f t="shared" si="34"/>
        <v>5455.717691772451</v>
      </c>
      <c r="H376" s="4">
        <f t="shared" si="36"/>
        <v>28999.761710242175</v>
      </c>
    </row>
    <row r="377" spans="1:8" x14ac:dyDescent="0.2">
      <c r="A377" s="4">
        <v>11.73</v>
      </c>
      <c r="B377" s="5">
        <f t="shared" si="31"/>
        <v>23.143935629855626</v>
      </c>
      <c r="C377" s="5">
        <f t="shared" si="32"/>
        <v>271.47836493820648</v>
      </c>
      <c r="D377" s="5">
        <f t="shared" si="35"/>
        <v>865.90109782856734</v>
      </c>
      <c r="F377" s="4">
        <f t="shared" si="33"/>
        <v>464.297611882539</v>
      </c>
      <c r="G377" s="6">
        <f t="shared" si="34"/>
        <v>5446.2109873821828</v>
      </c>
      <c r="H377" s="4">
        <f t="shared" si="36"/>
        <v>29054.271353637949</v>
      </c>
    </row>
    <row r="378" spans="1:8" x14ac:dyDescent="0.2">
      <c r="A378" s="4">
        <v>11.74</v>
      </c>
      <c r="B378" s="5">
        <f t="shared" si="31"/>
        <v>23.131293117095215</v>
      </c>
      <c r="C378" s="5">
        <f t="shared" si="32"/>
        <v>271.56138119469784</v>
      </c>
      <c r="D378" s="5">
        <f t="shared" si="35"/>
        <v>868.61629655923184</v>
      </c>
      <c r="F378" s="4">
        <f t="shared" si="33"/>
        <v>463.09407736206026</v>
      </c>
      <c r="G378" s="6">
        <f t="shared" si="34"/>
        <v>5436.7244682305873</v>
      </c>
      <c r="H378" s="4">
        <f t="shared" si="36"/>
        <v>29108.686030916011</v>
      </c>
    </row>
    <row r="379" spans="1:8" x14ac:dyDescent="0.2">
      <c r="A379" s="4">
        <v>11.75</v>
      </c>
      <c r="B379" s="5">
        <f t="shared" si="31"/>
        <v>23.118599541782689</v>
      </c>
      <c r="C379" s="5">
        <f t="shared" si="32"/>
        <v>271.64354461594661</v>
      </c>
      <c r="D379" s="5">
        <f t="shared" si="35"/>
        <v>871.33232118828505</v>
      </c>
      <c r="F379" s="4">
        <f t="shared" si="33"/>
        <v>461.89430544698638</v>
      </c>
      <c r="G379" s="6">
        <f t="shared" si="34"/>
        <v>5427.2580890020899</v>
      </c>
      <c r="H379" s="4">
        <f t="shared" si="36"/>
        <v>29163.005943702174</v>
      </c>
    </row>
    <row r="380" spans="1:8" x14ac:dyDescent="0.2">
      <c r="A380" s="4">
        <v>11.76</v>
      </c>
      <c r="B380" s="5">
        <f t="shared" si="31"/>
        <v>23.105855219798897</v>
      </c>
      <c r="C380" s="5">
        <f t="shared" si="32"/>
        <v>271.72485738483505</v>
      </c>
      <c r="D380" s="5">
        <f t="shared" si="35"/>
        <v>874.04916319828885</v>
      </c>
      <c r="F380" s="4">
        <f t="shared" si="33"/>
        <v>460.69828269191015</v>
      </c>
      <c r="G380" s="6">
        <f t="shared" si="34"/>
        <v>5417.8118044568637</v>
      </c>
      <c r="H380" s="4">
        <f t="shared" si="36"/>
        <v>29217.231293169469</v>
      </c>
    </row>
    <row r="381" spans="1:8" x14ac:dyDescent="0.2">
      <c r="A381" s="4">
        <v>11.77</v>
      </c>
      <c r="B381" s="5">
        <f t="shared" si="31"/>
        <v>23.093060465968069</v>
      </c>
      <c r="C381" s="5">
        <f t="shared" si="32"/>
        <v>271.80532168444415</v>
      </c>
      <c r="D381" s="5">
        <f t="shared" si="35"/>
        <v>876.76681409363516</v>
      </c>
      <c r="F381" s="4">
        <f t="shared" si="33"/>
        <v>459.505995703574</v>
      </c>
      <c r="G381" s="6">
        <f t="shared" si="34"/>
        <v>5408.385569431066</v>
      </c>
      <c r="H381" s="4">
        <f t="shared" si="36"/>
        <v>29271.362280038906</v>
      </c>
    </row>
    <row r="382" spans="1:8" x14ac:dyDescent="0.2">
      <c r="A382" s="4">
        <v>11.78</v>
      </c>
      <c r="B382" s="5">
        <f t="shared" si="31"/>
        <v>23.08021559405833</v>
      </c>
      <c r="C382" s="5">
        <f t="shared" si="32"/>
        <v>271.88493969800714</v>
      </c>
      <c r="D382" s="5">
        <f t="shared" si="35"/>
        <v>879.48526540054741</v>
      </c>
      <c r="F382" s="4">
        <f t="shared" si="33"/>
        <v>458.31743114066416</v>
      </c>
      <c r="G382" s="6">
        <f t="shared" si="34"/>
        <v>5398.9793388370235</v>
      </c>
      <c r="H382" s="4">
        <f t="shared" si="36"/>
        <v>29325.399104580247</v>
      </c>
    </row>
    <row r="383" spans="1:8" x14ac:dyDescent="0.2">
      <c r="A383" s="4">
        <v>11.79</v>
      </c>
      <c r="B383" s="5">
        <f t="shared" si="31"/>
        <v>23.067320916782379</v>
      </c>
      <c r="C383" s="5">
        <f t="shared" si="32"/>
        <v>271.96371360886423</v>
      </c>
      <c r="D383" s="5">
        <f t="shared" si="35"/>
        <v>882.20450866708165</v>
      </c>
      <c r="F383" s="4">
        <f t="shared" si="33"/>
        <v>457.13257571360765</v>
      </c>
      <c r="G383" s="6">
        <f t="shared" si="34"/>
        <v>5389.5930676634334</v>
      </c>
      <c r="H383" s="4">
        <f t="shared" si="36"/>
        <v>29379.341966612748</v>
      </c>
    </row>
    <row r="384" spans="1:8" x14ac:dyDescent="0.2">
      <c r="A384" s="4">
        <v>11.8</v>
      </c>
      <c r="B384" s="5">
        <f t="shared" si="31"/>
        <v>23.054376745798052</v>
      </c>
      <c r="C384" s="5">
        <f t="shared" si="32"/>
        <v>272.04164560041704</v>
      </c>
      <c r="D384" s="5">
        <f t="shared" si="35"/>
        <v>884.92453546312845</v>
      </c>
      <c r="F384" s="4">
        <f t="shared" si="33"/>
        <v>455.95141618436941</v>
      </c>
      <c r="G384" s="6">
        <f t="shared" si="34"/>
        <v>5380.2267109755594</v>
      </c>
      <c r="H384" s="4">
        <f t="shared" si="36"/>
        <v>29433.191065505951</v>
      </c>
    </row>
    <row r="385" spans="1:8" x14ac:dyDescent="0.2">
      <c r="A385" s="4">
        <v>11.81</v>
      </c>
      <c r="B385" s="5">
        <f t="shared" si="31"/>
        <v>23.041383391709061</v>
      </c>
      <c r="C385" s="5">
        <f t="shared" si="32"/>
        <v>272.11873785608401</v>
      </c>
      <c r="D385" s="5">
        <f t="shared" si="35"/>
        <v>887.64533738041087</v>
      </c>
      <c r="F385" s="4">
        <f t="shared" si="33"/>
        <v>454.7739393662502</v>
      </c>
      <c r="G385" s="6">
        <f t="shared" si="34"/>
        <v>5370.8802239154147</v>
      </c>
      <c r="H385" s="4">
        <f t="shared" si="36"/>
        <v>29486.946600180403</v>
      </c>
    </row>
    <row r="386" spans="1:8" x14ac:dyDescent="0.2">
      <c r="A386" s="4">
        <v>11.82</v>
      </c>
      <c r="B386" s="5">
        <f t="shared" si="31"/>
        <v>23.028341164065566</v>
      </c>
      <c r="C386" s="5">
        <f t="shared" si="32"/>
        <v>272.19499255925501</v>
      </c>
      <c r="D386" s="5">
        <f t="shared" si="35"/>
        <v>890.36690603248746</v>
      </c>
      <c r="F386" s="4">
        <f t="shared" si="33"/>
        <v>453.60013212368455</v>
      </c>
      <c r="G386" s="6">
        <f t="shared" si="34"/>
        <v>5361.5535617019514</v>
      </c>
      <c r="H386" s="4">
        <f t="shared" si="36"/>
        <v>29540.60876910849</v>
      </c>
    </row>
    <row r="387" spans="1:8" x14ac:dyDescent="0.2">
      <c r="A387" s="4">
        <v>11.83</v>
      </c>
      <c r="B387" s="5">
        <f t="shared" si="31"/>
        <v>23.015250371365031</v>
      </c>
      <c r="C387" s="5">
        <f t="shared" si="32"/>
        <v>272.27041189324831</v>
      </c>
      <c r="D387" s="5">
        <f t="shared" si="35"/>
        <v>893.08923305474991</v>
      </c>
      <c r="F387" s="4">
        <f t="shared" si="33"/>
        <v>452.42998137204057</v>
      </c>
      <c r="G387" s="6">
        <f t="shared" si="34"/>
        <v>5352.2466796312401</v>
      </c>
      <c r="H387" s="4">
        <f t="shared" si="36"/>
        <v>29594.177770315157</v>
      </c>
    </row>
    <row r="388" spans="1:8" x14ac:dyDescent="0.2">
      <c r="A388" s="4">
        <v>11.84</v>
      </c>
      <c r="B388" s="5">
        <f t="shared" si="31"/>
        <v>23.002111321052908</v>
      </c>
      <c r="C388" s="5">
        <f t="shared" si="32"/>
        <v>272.34499804126642</v>
      </c>
      <c r="D388" s="5">
        <f t="shared" si="35"/>
        <v>895.81231010442241</v>
      </c>
      <c r="F388" s="4">
        <f t="shared" si="33"/>
        <v>451.2634740774198</v>
      </c>
      <c r="G388" s="6">
        <f t="shared" si="34"/>
        <v>5342.9595330766506</v>
      </c>
      <c r="H388" s="4">
        <f t="shared" si="36"/>
        <v>29647.653801378696</v>
      </c>
    </row>
    <row r="389" spans="1:8" x14ac:dyDescent="0.2">
      <c r="A389" s="4">
        <v>11.85</v>
      </c>
      <c r="B389" s="5">
        <f t="shared" ref="B389:B404" si="37">374200000/(A389^5*(EXP(14380/(A389*285))-1))</f>
        <v>22.988924319523409</v>
      </c>
      <c r="C389" s="5">
        <f t="shared" ref="C389:C404" si="38">A389*B389</f>
        <v>272.41875318635238</v>
      </c>
      <c r="D389" s="5">
        <f t="shared" si="35"/>
        <v>898.53612886056044</v>
      </c>
      <c r="F389" s="4">
        <f t="shared" ref="F389:F404" si="39">374200000/(A389^5*(EXP(14380/(A389*800))-1))</f>
        <v>450.10059725645698</v>
      </c>
      <c r="G389" s="6">
        <f t="shared" ref="G389:G404" si="40">A389*F389</f>
        <v>5333.692077489015</v>
      </c>
      <c r="H389" s="4">
        <f t="shared" si="36"/>
        <v>29701.037059431525</v>
      </c>
    </row>
    <row r="390" spans="1:8" x14ac:dyDescent="0.2">
      <c r="A390" s="4">
        <v>11.86</v>
      </c>
      <c r="B390" s="5">
        <f t="shared" si="37"/>
        <v>22.975689672120325</v>
      </c>
      <c r="C390" s="5">
        <f t="shared" si="38"/>
        <v>272.49167951134706</v>
      </c>
      <c r="D390" s="5">
        <f t="shared" ref="D390:D404" si="41">D389+0.5*(C390+C389)*(A390-A389)</f>
        <v>901.26068102404884</v>
      </c>
      <c r="F390" s="4">
        <f t="shared" si="39"/>
        <v>448.94133797612216</v>
      </c>
      <c r="G390" s="6">
        <f t="shared" si="40"/>
        <v>5324.4442683968082</v>
      </c>
      <c r="H390" s="4">
        <f t="shared" ref="H390:H404" si="42">H389+0.5*(G390+G389)*(A390-A389)</f>
        <v>29754.327741160952</v>
      </c>
    </row>
    <row r="391" spans="1:8" x14ac:dyDescent="0.2">
      <c r="A391" s="4">
        <v>11.87</v>
      </c>
      <c r="B391" s="5">
        <f t="shared" si="37"/>
        <v>22.962407683137872</v>
      </c>
      <c r="C391" s="5">
        <f t="shared" si="38"/>
        <v>272.56377919884653</v>
      </c>
      <c r="D391" s="5">
        <f t="shared" si="41"/>
        <v>903.98595831759974</v>
      </c>
      <c r="F391" s="4">
        <f t="shared" si="39"/>
        <v>447.78568335352168</v>
      </c>
      <c r="G391" s="6">
        <f t="shared" si="40"/>
        <v>5315.2160614063023</v>
      </c>
      <c r="H391" s="4">
        <f t="shared" si="42"/>
        <v>29807.526042809968</v>
      </c>
    </row>
    <row r="392" spans="1:8" x14ac:dyDescent="0.2">
      <c r="A392" s="4">
        <v>11.88</v>
      </c>
      <c r="B392" s="5">
        <f t="shared" si="37"/>
        <v>22.949078655821459</v>
      </c>
      <c r="C392" s="5">
        <f t="shared" si="38"/>
        <v>272.63505443115895</v>
      </c>
      <c r="D392" s="5">
        <f t="shared" si="41"/>
        <v>906.7119524857502</v>
      </c>
      <c r="F392" s="4">
        <f t="shared" si="39"/>
        <v>446.6336205557015</v>
      </c>
      <c r="G392" s="6">
        <f t="shared" si="40"/>
        <v>5306.007412201734</v>
      </c>
      <c r="H392" s="4">
        <f t="shared" si="42"/>
        <v>29860.632160178018</v>
      </c>
    </row>
    <row r="393" spans="1:8" x14ac:dyDescent="0.2">
      <c r="A393" s="4">
        <v>11.89</v>
      </c>
      <c r="B393" s="5">
        <f t="shared" si="37"/>
        <v>22.93570289236871</v>
      </c>
      <c r="C393" s="5">
        <f t="shared" si="38"/>
        <v>272.70550739026396</v>
      </c>
      <c r="D393" s="5">
        <f t="shared" si="41"/>
        <v>909.43865529485731</v>
      </c>
      <c r="F393" s="4">
        <f t="shared" si="39"/>
        <v>445.4851367994508</v>
      </c>
      <c r="G393" s="6">
        <f t="shared" si="40"/>
        <v>5296.8182765454703</v>
      </c>
      <c r="H393" s="4">
        <f t="shared" si="42"/>
        <v>29913.646288621752</v>
      </c>
    </row>
    <row r="394" spans="1:8" x14ac:dyDescent="0.2">
      <c r="A394" s="4">
        <v>11.9</v>
      </c>
      <c r="B394" s="5">
        <f t="shared" si="37"/>
        <v>22.922280693930283</v>
      </c>
      <c r="C394" s="5">
        <f t="shared" si="38"/>
        <v>272.77514025777037</v>
      </c>
      <c r="D394" s="5">
        <f t="shared" si="41"/>
        <v>912.16605853309738</v>
      </c>
      <c r="F394" s="4">
        <f t="shared" si="39"/>
        <v>444.34021935110417</v>
      </c>
      <c r="G394" s="6">
        <f t="shared" si="40"/>
        <v>5287.64861027814</v>
      </c>
      <c r="H394" s="4">
        <f t="shared" si="42"/>
        <v>29966.568623055868</v>
      </c>
    </row>
    <row r="395" spans="1:8" x14ac:dyDescent="0.2">
      <c r="A395" s="4">
        <v>11.91</v>
      </c>
      <c r="B395" s="5">
        <f t="shared" si="37"/>
        <v>22.908812360610789</v>
      </c>
      <c r="C395" s="5">
        <f t="shared" si="38"/>
        <v>272.84395521487448</v>
      </c>
      <c r="D395" s="5">
        <f t="shared" si="41"/>
        <v>914.89415401046051</v>
      </c>
      <c r="F395" s="4">
        <f t="shared" si="39"/>
        <v>443.1988555263473</v>
      </c>
      <c r="G395" s="6">
        <f t="shared" si="40"/>
        <v>5278.498369318796</v>
      </c>
      <c r="H395" s="4">
        <f t="shared" si="42"/>
        <v>30019.399357953851</v>
      </c>
    </row>
    <row r="396" spans="1:8" x14ac:dyDescent="0.2">
      <c r="A396" s="4">
        <v>11.92</v>
      </c>
      <c r="B396" s="5">
        <f t="shared" si="37"/>
        <v>22.895298191469809</v>
      </c>
      <c r="C396" s="5">
        <f t="shared" si="38"/>
        <v>272.91195444232011</v>
      </c>
      <c r="D396" s="5">
        <f t="shared" si="41"/>
        <v>917.62293355874647</v>
      </c>
      <c r="F396" s="4">
        <f t="shared" si="39"/>
        <v>442.06103269002267</v>
      </c>
      <c r="G396" s="6">
        <f t="shared" si="40"/>
        <v>5269.3675096650704</v>
      </c>
      <c r="H396" s="4">
        <f t="shared" si="42"/>
        <v>30072.138687348768</v>
      </c>
    </row>
    <row r="397" spans="1:8" x14ac:dyDescent="0.2">
      <c r="A397" s="4">
        <v>11.93</v>
      </c>
      <c r="B397" s="5">
        <f t="shared" si="37"/>
        <v>22.881738484522831</v>
      </c>
      <c r="C397" s="5">
        <f t="shared" si="38"/>
        <v>272.97914012035739</v>
      </c>
      <c r="D397" s="5">
        <f t="shared" si="41"/>
        <v>920.35238903155982</v>
      </c>
      <c r="F397" s="4">
        <f t="shared" si="39"/>
        <v>440.92673825593448</v>
      </c>
      <c r="G397" s="6">
        <f t="shared" si="40"/>
        <v>5260.2559873932978</v>
      </c>
      <c r="H397" s="4">
        <f t="shared" si="42"/>
        <v>30124.786804834061</v>
      </c>
    </row>
    <row r="398" spans="1:8" x14ac:dyDescent="0.2">
      <c r="A398" s="4">
        <v>11.94</v>
      </c>
      <c r="B398" s="5">
        <f t="shared" si="37"/>
        <v>22.868133536742302</v>
      </c>
      <c r="C398" s="5">
        <f t="shared" si="38"/>
        <v>273.04551442870309</v>
      </c>
      <c r="D398" s="5">
        <f t="shared" si="41"/>
        <v>923.08251230430506</v>
      </c>
      <c r="F398" s="4">
        <f t="shared" si="39"/>
        <v>439.79595968665598</v>
      </c>
      <c r="G398" s="6">
        <f t="shared" si="40"/>
        <v>5251.1637586586721</v>
      </c>
      <c r="H398" s="4">
        <f t="shared" si="42"/>
        <v>30177.34390356432</v>
      </c>
    </row>
    <row r="399" spans="1:8" x14ac:dyDescent="0.2">
      <c r="A399" s="4">
        <v>11.95</v>
      </c>
      <c r="B399" s="5">
        <f t="shared" si="37"/>
        <v>22.854483644058629</v>
      </c>
      <c r="C399" s="5">
        <f t="shared" si="38"/>
        <v>273.1110795465006</v>
      </c>
      <c r="D399" s="5">
        <f t="shared" si="41"/>
        <v>925.81329527418097</v>
      </c>
      <c r="F399" s="4">
        <f t="shared" si="39"/>
        <v>438.66868449333583</v>
      </c>
      <c r="G399" s="6">
        <f t="shared" si="40"/>
        <v>5242.0907796953625</v>
      </c>
      <c r="H399" s="4">
        <f t="shared" si="42"/>
        <v>30229.810176256091</v>
      </c>
    </row>
    <row r="400" spans="1:8" x14ac:dyDescent="0.2">
      <c r="A400" s="4">
        <v>11.96</v>
      </c>
      <c r="B400" s="5">
        <f t="shared" si="37"/>
        <v>22.840789101361185</v>
      </c>
      <c r="C400" s="5">
        <f t="shared" si="38"/>
        <v>273.17583765227977</v>
      </c>
      <c r="D400" s="5">
        <f t="shared" si="41"/>
        <v>928.54472986017527</v>
      </c>
      <c r="F400" s="4">
        <f t="shared" si="39"/>
        <v>437.54490023550682</v>
      </c>
      <c r="G400" s="6">
        <f t="shared" si="40"/>
        <v>5233.0370068166621</v>
      </c>
      <c r="H400" s="4">
        <f t="shared" si="42"/>
        <v>30282.185815188659</v>
      </c>
    </row>
    <row r="401" spans="1:8" x14ac:dyDescent="0.2">
      <c r="A401" s="4">
        <v>11.97</v>
      </c>
      <c r="B401" s="5">
        <f t="shared" si="37"/>
        <v>22.827050202499567</v>
      </c>
      <c r="C401" s="5">
        <f t="shared" si="38"/>
        <v>273.23979092391983</v>
      </c>
      <c r="D401" s="5">
        <f t="shared" si="41"/>
        <v>931.2768080030562</v>
      </c>
      <c r="F401" s="4">
        <f t="shared" si="39"/>
        <v>436.42459452089503</v>
      </c>
      <c r="G401" s="6">
        <f t="shared" si="40"/>
        <v>5224.0023964151142</v>
      </c>
      <c r="H401" s="4">
        <f t="shared" si="42"/>
        <v>30334.471012204816</v>
      </c>
    </row>
    <row r="402" spans="1:8" x14ac:dyDescent="0.2">
      <c r="A402" s="4">
        <v>11.98</v>
      </c>
      <c r="B402" s="5">
        <f t="shared" si="37"/>
        <v>22.813267240284436</v>
      </c>
      <c r="C402" s="5">
        <f t="shared" si="38"/>
        <v>273.30294153860757</v>
      </c>
      <c r="D402" s="5">
        <f t="shared" si="41"/>
        <v>934.00952166536877</v>
      </c>
      <c r="F402" s="4">
        <f t="shared" si="39"/>
        <v>435.30775500522725</v>
      </c>
      <c r="G402" s="6">
        <f t="shared" si="40"/>
        <v>5214.9869049626222</v>
      </c>
      <c r="H402" s="4">
        <f t="shared" si="42"/>
        <v>30386.665958711703</v>
      </c>
    </row>
    <row r="403" spans="1:8" ht="13.5" thickBot="1" x14ac:dyDescent="0.25">
      <c r="A403" s="4">
        <v>11.99</v>
      </c>
      <c r="B403" s="5">
        <f t="shared" si="37"/>
        <v>22.799440506488899</v>
      </c>
      <c r="C403" s="5">
        <f t="shared" si="38"/>
        <v>273.3652916728019</v>
      </c>
      <c r="D403" s="5">
        <f t="shared" si="41"/>
        <v>936.74286283142578</v>
      </c>
      <c r="F403" s="4">
        <f t="shared" si="39"/>
        <v>434.19436939204274</v>
      </c>
      <c r="G403" s="6">
        <f t="shared" si="40"/>
        <v>5205.9904890105927</v>
      </c>
      <c r="H403" s="4">
        <f t="shared" si="42"/>
        <v>30438.770845681567</v>
      </c>
    </row>
    <row r="404" spans="1:8" ht="14.25" thickTop="1" thickBot="1" x14ac:dyDescent="0.25">
      <c r="A404" s="4">
        <v>12</v>
      </c>
      <c r="B404" s="5">
        <f t="shared" si="37"/>
        <v>22.785570291849488</v>
      </c>
      <c r="C404" s="5">
        <f t="shared" si="38"/>
        <v>273.42684350219383</v>
      </c>
      <c r="D404" s="7">
        <f t="shared" si="41"/>
        <v>939.47682350730065</v>
      </c>
      <c r="F404" s="4">
        <f t="shared" si="39"/>
        <v>433.08442543250203</v>
      </c>
      <c r="G404" s="6">
        <f t="shared" si="40"/>
        <v>5197.0131051900244</v>
      </c>
      <c r="H404" s="8">
        <f t="shared" si="42"/>
        <v>30490.785863652571</v>
      </c>
    </row>
    <row r="405" spans="1:8" ht="13.5" thickTop="1" x14ac:dyDescent="0.2"/>
  </sheetData>
  <mergeCells count="1">
    <mergeCell ref="A1:H1"/>
  </mergeCells>
  <phoneticPr fontId="0" type="noConversion"/>
  <pageMargins left="0.75" right="0.75" top="1" bottom="1" header="0.5" footer="0.5"/>
  <pageSetup orientation="portrait" horizontalDpi="4294967293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>
              <from>
                <xdr:col>10</xdr:col>
                <xdr:colOff>152400</xdr:colOff>
                <xdr:row>200</xdr:row>
                <xdr:rowOff>28575</xdr:rowOff>
              </from>
              <to>
                <xdr:col>10</xdr:col>
                <xdr:colOff>647700</xdr:colOff>
                <xdr:row>201</xdr:row>
                <xdr:rowOff>123825</xdr:rowOff>
              </to>
            </anchor>
          </objectPr>
        </oleObject>
      </mc:Choice>
      <mc:Fallback>
        <oleObject progId="Equation.DSMT4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zoomScaleNormal="100" workbookViewId="0">
      <selection activeCell="A2" sqref="A2:H2"/>
    </sheetView>
  </sheetViews>
  <sheetFormatPr defaultRowHeight="12.75" x14ac:dyDescent="0.2"/>
  <cols>
    <col min="1" max="1" width="12.140625" style="4" customWidth="1"/>
    <col min="2" max="2" width="12.7109375" style="5" bestFit="1" customWidth="1"/>
    <col min="3" max="3" width="9.140625" style="5"/>
    <col min="4" max="4" width="12.7109375" style="5" bestFit="1" customWidth="1"/>
    <col min="5" max="5" width="2.140625" customWidth="1"/>
    <col min="6" max="6" width="11.140625" bestFit="1" customWidth="1"/>
    <col min="8" max="8" width="11.5703125" style="3" customWidth="1"/>
  </cols>
  <sheetData>
    <row r="1" spans="1:8" s="2" customFormat="1" ht="18" x14ac:dyDescent="0.25">
      <c r="A1" s="39" t="s">
        <v>14</v>
      </c>
      <c r="B1" s="40"/>
      <c r="C1" s="40"/>
      <c r="D1" s="40"/>
      <c r="E1" s="40"/>
      <c r="F1" s="40"/>
      <c r="G1" s="40"/>
      <c r="H1" s="40"/>
    </row>
    <row r="2" spans="1:8" ht="17.25" x14ac:dyDescent="0.3">
      <c r="A2" s="41" t="s">
        <v>0</v>
      </c>
      <c r="B2" s="42" t="s">
        <v>26</v>
      </c>
      <c r="C2" s="43" t="s">
        <v>23</v>
      </c>
      <c r="D2" s="42" t="s">
        <v>24</v>
      </c>
      <c r="E2" s="45"/>
      <c r="F2" s="42" t="s">
        <v>27</v>
      </c>
      <c r="G2" s="43" t="s">
        <v>23</v>
      </c>
      <c r="H2" s="42" t="s">
        <v>24</v>
      </c>
    </row>
    <row r="3" spans="1:8" ht="14.25" x14ac:dyDescent="0.2">
      <c r="A3" s="4" t="s">
        <v>1</v>
      </c>
      <c r="B3" s="5" t="s">
        <v>3</v>
      </c>
      <c r="C3" s="5" t="s">
        <v>2</v>
      </c>
      <c r="D3" s="5" t="s">
        <v>5</v>
      </c>
      <c r="F3" s="5" t="s">
        <v>3</v>
      </c>
      <c r="G3" s="5" t="s">
        <v>2</v>
      </c>
      <c r="H3" s="5" t="s">
        <v>5</v>
      </c>
    </row>
    <row r="4" spans="1:8" x14ac:dyDescent="0.2">
      <c r="A4" s="4">
        <v>10.5</v>
      </c>
      <c r="B4" s="5">
        <f>374200000/(A4^5*(EXP(14380/(A4*233))-1))</f>
        <v>8.2354253154214287</v>
      </c>
      <c r="C4" s="5">
        <f t="shared" ref="C4:C10" si="0">A4*B4</f>
        <v>86.471965811925003</v>
      </c>
      <c r="D4" s="26">
        <v>0</v>
      </c>
      <c r="F4" s="5">
        <f>374200000/(A4^5*(EXP(14380/(A4*313))-1))</f>
        <v>37.360397040980587</v>
      </c>
      <c r="G4" s="5">
        <f>A4*F4</f>
        <v>392.28416893029618</v>
      </c>
      <c r="H4" s="3">
        <v>0</v>
      </c>
    </row>
    <row r="5" spans="1:8" x14ac:dyDescent="0.2">
      <c r="A5" s="4">
        <v>10.51</v>
      </c>
      <c r="B5" s="5">
        <f t="shared" ref="B5:B68" si="1">374200000/(A5^5*(EXP(14380/(A5*233))-1))</f>
        <v>8.2424175065101917</v>
      </c>
      <c r="C5" s="5">
        <f t="shared" si="0"/>
        <v>86.62780799342211</v>
      </c>
      <c r="D5" s="5">
        <f t="shared" ref="D5:D11" si="2">D4+0.5*(C5+C4)*(A5-A4)</f>
        <v>0.86549886902671713</v>
      </c>
      <c r="F5" s="5">
        <f t="shared" ref="F5:F68" si="3">374200000/(A5^5*(EXP(14380/(A5*313))-1))</f>
        <v>37.340103785960096</v>
      </c>
      <c r="G5" s="5">
        <f t="shared" ref="G5:G68" si="4">A5*F5</f>
        <v>392.44449079044063</v>
      </c>
      <c r="H5" s="5">
        <f>H4+0.5*(G5+G4)*(A5-A4)</f>
        <v>3.9236432986036003</v>
      </c>
    </row>
    <row r="6" spans="1:8" x14ac:dyDescent="0.2">
      <c r="A6" s="4">
        <v>10.52</v>
      </c>
      <c r="B6" s="5">
        <f t="shared" si="1"/>
        <v>8.2493657474265447</v>
      </c>
      <c r="C6" s="5">
        <f t="shared" si="0"/>
        <v>86.783327662927249</v>
      </c>
      <c r="D6" s="5">
        <f t="shared" si="2"/>
        <v>1.7325545473084456</v>
      </c>
      <c r="F6" s="5">
        <f t="shared" si="3"/>
        <v>37.319699693383384</v>
      </c>
      <c r="G6" s="5">
        <f t="shared" si="4"/>
        <v>392.60324077439321</v>
      </c>
      <c r="H6" s="5">
        <f t="shared" ref="H6:H69" si="5">H5+0.5*(G6+G5)*(A6-A5)</f>
        <v>7.8488819564276859</v>
      </c>
    </row>
    <row r="7" spans="1:8" x14ac:dyDescent="0.2">
      <c r="A7" s="4">
        <v>10.53</v>
      </c>
      <c r="B7" s="5">
        <f t="shared" si="1"/>
        <v>8.2562700967672438</v>
      </c>
      <c r="C7" s="5">
        <f t="shared" si="0"/>
        <v>86.938524118959066</v>
      </c>
      <c r="D7" s="5">
        <f t="shared" si="2"/>
        <v>2.6011638062178584</v>
      </c>
      <c r="F7" s="5">
        <f t="shared" si="3"/>
        <v>37.29918547597164</v>
      </c>
      <c r="G7" s="5">
        <f t="shared" si="4"/>
        <v>392.76042306198133</v>
      </c>
      <c r="H7" s="5">
        <f t="shared" si="5"/>
        <v>11.775700275609475</v>
      </c>
    </row>
    <row r="8" spans="1:8" x14ac:dyDescent="0.2">
      <c r="A8" s="4">
        <v>10.54</v>
      </c>
      <c r="B8" s="5">
        <f t="shared" si="1"/>
        <v>8.2631306136744058</v>
      </c>
      <c r="C8" s="5">
        <f t="shared" si="0"/>
        <v>87.093396668128236</v>
      </c>
      <c r="D8" s="5">
        <f t="shared" si="2"/>
        <v>3.4713234101532762</v>
      </c>
      <c r="F8" s="5">
        <f t="shared" si="3"/>
        <v>37.278561843978594</v>
      </c>
      <c r="G8" s="5">
        <f t="shared" si="4"/>
        <v>392.91604183553437</v>
      </c>
      <c r="H8" s="5">
        <f t="shared" si="5"/>
        <v>15.704082600096971</v>
      </c>
    </row>
    <row r="9" spans="1:8" x14ac:dyDescent="0.2">
      <c r="A9" s="4">
        <v>10.55</v>
      </c>
      <c r="B9" s="5">
        <f t="shared" si="1"/>
        <v>8.269947357830123</v>
      </c>
      <c r="C9" s="5">
        <f t="shared" si="0"/>
        <v>87.247944625107806</v>
      </c>
      <c r="D9" s="5">
        <f t="shared" si="2"/>
        <v>4.3430301166195928</v>
      </c>
      <c r="F9" s="5">
        <f t="shared" si="3"/>
        <v>37.257829505190777</v>
      </c>
      <c r="G9" s="5">
        <f t="shared" si="4"/>
        <v>393.07010127976275</v>
      </c>
      <c r="H9" s="5">
        <f t="shared" si="5"/>
        <v>19.634013315674071</v>
      </c>
    </row>
    <row r="10" spans="1:8" x14ac:dyDescent="0.2">
      <c r="A10" s="4">
        <v>10.56</v>
      </c>
      <c r="B10" s="5">
        <f t="shared" si="1"/>
        <v>8.2767203894509542</v>
      </c>
      <c r="C10" s="5">
        <f t="shared" si="0"/>
        <v>87.402167312602074</v>
      </c>
      <c r="D10" s="5">
        <f t="shared" si="2"/>
        <v>5.2162806763081235</v>
      </c>
      <c r="F10" s="5">
        <f t="shared" si="3"/>
        <v>37.236989164927067</v>
      </c>
      <c r="G10" s="5">
        <f t="shared" si="4"/>
        <v>393.22260558162986</v>
      </c>
      <c r="H10" s="5">
        <f t="shared" si="5"/>
        <v>23.56547684998095</v>
      </c>
    </row>
    <row r="11" spans="1:8" x14ac:dyDescent="0.2">
      <c r="A11" s="4">
        <v>10.57</v>
      </c>
      <c r="B11" s="5">
        <f t="shared" si="1"/>
        <v>8.2834497692826261</v>
      </c>
      <c r="C11" s="5">
        <f t="shared" ref="C11:C74" si="6">A11*B11</f>
        <v>87.556064061317358</v>
      </c>
      <c r="D11" s="5">
        <f t="shared" si="2"/>
        <v>6.0910718331777023</v>
      </c>
      <c r="F11" s="5">
        <f t="shared" si="3"/>
        <v>37.216041526038943</v>
      </c>
      <c r="G11" s="5">
        <f t="shared" si="4"/>
        <v>393.37355893023164</v>
      </c>
      <c r="H11" s="5">
        <f t="shared" si="5"/>
        <v>27.498457672540173</v>
      </c>
    </row>
    <row r="12" spans="1:8" x14ac:dyDescent="0.2">
      <c r="A12" s="4">
        <v>10.58</v>
      </c>
      <c r="B12" s="5">
        <f t="shared" si="1"/>
        <v>8.2901355585945939</v>
      </c>
      <c r="C12" s="5">
        <f t="shared" si="6"/>
        <v>87.709634209930798</v>
      </c>
      <c r="D12" s="5">
        <f t="shared" ref="D12:D75" si="7">D11+0.5*(C12+C11)*(A12-A11)</f>
        <v>6.9674003245339247</v>
      </c>
      <c r="F12" s="5">
        <f t="shared" si="3"/>
        <v>37.194987288910418</v>
      </c>
      <c r="G12" s="5">
        <f t="shared" si="4"/>
        <v>393.52296551667223</v>
      </c>
      <c r="H12" s="5">
        <f t="shared" si="5"/>
        <v>31.43294029477461</v>
      </c>
    </row>
    <row r="13" spans="1:8" x14ac:dyDescent="0.2">
      <c r="A13" s="4">
        <v>10.59</v>
      </c>
      <c r="B13" s="5">
        <f t="shared" si="1"/>
        <v>8.2967778191747339</v>
      </c>
      <c r="C13" s="5">
        <f t="shared" si="6"/>
        <v>87.862877105060434</v>
      </c>
      <c r="D13" s="5">
        <f t="shared" si="7"/>
        <v>7.8452628811088623</v>
      </c>
      <c r="F13" s="5">
        <f t="shared" si="3"/>
        <v>37.173827151458482</v>
      </c>
      <c r="G13" s="5">
        <f t="shared" si="4"/>
        <v>393.67082953394532</v>
      </c>
      <c r="H13" s="5">
        <f t="shared" si="5"/>
        <v>35.368909270027615</v>
      </c>
    </row>
    <row r="14" spans="1:8" x14ac:dyDescent="0.2">
      <c r="A14" s="4">
        <v>10.6</v>
      </c>
      <c r="B14" s="5">
        <f t="shared" si="1"/>
        <v>8.3033766133239943</v>
      </c>
      <c r="C14" s="5">
        <f t="shared" si="6"/>
        <v>88.015792101234339</v>
      </c>
      <c r="D14" s="5">
        <f t="shared" si="7"/>
        <v>8.7246562271403167</v>
      </c>
      <c r="F14" s="5">
        <f t="shared" si="3"/>
        <v>37.152561809133118</v>
      </c>
      <c r="G14" s="5">
        <f t="shared" si="4"/>
        <v>393.81715517681101</v>
      </c>
      <c r="H14" s="5">
        <f t="shared" si="5"/>
        <v>39.306349193581312</v>
      </c>
    </row>
    <row r="15" spans="1:8" x14ac:dyDescent="0.2">
      <c r="A15" s="4">
        <v>10.61</v>
      </c>
      <c r="B15" s="5">
        <f t="shared" si="1"/>
        <v>8.3099320038511379</v>
      </c>
      <c r="C15" s="5">
        <f t="shared" si="6"/>
        <v>88.168378560860575</v>
      </c>
      <c r="D15" s="5">
        <f t="shared" si="7"/>
        <v>9.6055770804507716</v>
      </c>
      <c r="F15" s="5">
        <f t="shared" si="3"/>
        <v>37.13119195491803</v>
      </c>
      <c r="G15" s="5">
        <f t="shared" si="4"/>
        <v>393.9619466416803</v>
      </c>
      <c r="H15" s="5">
        <f t="shared" si="5"/>
        <v>43.245244702673688</v>
      </c>
    </row>
    <row r="16" spans="1:8" x14ac:dyDescent="0.2">
      <c r="A16" s="4">
        <v>10.62</v>
      </c>
      <c r="B16" s="5">
        <f t="shared" si="1"/>
        <v>8.3164440540674658</v>
      </c>
      <c r="C16" s="5">
        <f t="shared" si="6"/>
        <v>88.320635854196482</v>
      </c>
      <c r="D16" s="5">
        <f t="shared" si="7"/>
        <v>10.488022152526039</v>
      </c>
      <c r="F16" s="5">
        <f t="shared" si="3"/>
        <v>37.109718279330934</v>
      </c>
      <c r="G16" s="5">
        <f t="shared" si="4"/>
        <v>394.10520812649452</v>
      </c>
      <c r="H16" s="5">
        <f t="shared" si="5"/>
        <v>47.185580476514474</v>
      </c>
    </row>
    <row r="17" spans="1:8" x14ac:dyDescent="0.2">
      <c r="A17" s="4">
        <v>10.63</v>
      </c>
      <c r="B17" s="5">
        <f t="shared" si="1"/>
        <v>8.3229128277814972</v>
      </c>
      <c r="C17" s="5">
        <f t="shared" si="6"/>
        <v>88.47256335931732</v>
      </c>
      <c r="D17" s="5">
        <f t="shared" si="7"/>
        <v>11.371988148593745</v>
      </c>
      <c r="F17" s="5">
        <f t="shared" si="3"/>
        <v>37.088141470424162</v>
      </c>
      <c r="G17" s="5">
        <f t="shared" si="4"/>
        <v>394.24694383060887</v>
      </c>
      <c r="H17" s="5">
        <f t="shared" si="5"/>
        <v>51.127341236300609</v>
      </c>
    </row>
    <row r="18" spans="1:8" x14ac:dyDescent="0.2">
      <c r="A18" s="4">
        <v>10.64</v>
      </c>
      <c r="B18" s="5">
        <f t="shared" si="1"/>
        <v>8.3293383892939179</v>
      </c>
      <c r="C18" s="5">
        <f t="shared" si="6"/>
        <v>88.624160462087289</v>
      </c>
      <c r="D18" s="5">
        <f t="shared" si="7"/>
        <v>12.25747176770075</v>
      </c>
      <c r="F18" s="5">
        <f t="shared" si="3"/>
        <v>37.066462213785599</v>
      </c>
      <c r="G18" s="5">
        <f t="shared" si="4"/>
        <v>394.3871579546788</v>
      </c>
      <c r="H18" s="5">
        <f t="shared" si="5"/>
        <v>55.070511745226966</v>
      </c>
    </row>
    <row r="19" spans="1:8" x14ac:dyDescent="0.2">
      <c r="A19" s="4">
        <v>10.65</v>
      </c>
      <c r="B19" s="5">
        <f t="shared" si="1"/>
        <v>8.3357208033922188</v>
      </c>
      <c r="C19" s="5">
        <f t="shared" si="6"/>
        <v>88.77542655612713</v>
      </c>
      <c r="D19" s="5">
        <f t="shared" si="7"/>
        <v>13.144469702791802</v>
      </c>
      <c r="F19" s="5">
        <f t="shared" si="3"/>
        <v>37.04468119253913</v>
      </c>
      <c r="G19" s="5">
        <f t="shared" si="4"/>
        <v>394.52585470054174</v>
      </c>
      <c r="H19" s="5">
        <f t="shared" si="5"/>
        <v>59.015076808502982</v>
      </c>
    </row>
    <row r="20" spans="1:8" x14ac:dyDescent="0.2">
      <c r="A20" s="4">
        <v>10.66</v>
      </c>
      <c r="B20" s="5">
        <f t="shared" si="1"/>
        <v>8.3420601353456245</v>
      </c>
      <c r="C20" s="5">
        <f t="shared" si="6"/>
        <v>88.926361042784364</v>
      </c>
      <c r="D20" s="5">
        <f t="shared" si="7"/>
        <v>14.032978640786341</v>
      </c>
      <c r="F20" s="5">
        <f t="shared" si="3"/>
        <v>37.022799087345724</v>
      </c>
      <c r="G20" s="5">
        <f t="shared" si="4"/>
        <v>394.66303827110545</v>
      </c>
      <c r="H20" s="5">
        <f t="shared" si="5"/>
        <v>62.961021273361133</v>
      </c>
    </row>
    <row r="21" spans="1:8" x14ac:dyDescent="0.2">
      <c r="A21" s="4">
        <v>10.67</v>
      </c>
      <c r="B21" s="5">
        <f t="shared" si="1"/>
        <v>8.3483564508999262</v>
      </c>
      <c r="C21" s="5">
        <f t="shared" si="6"/>
        <v>89.076963331102206</v>
      </c>
      <c r="D21" s="5">
        <f t="shared" si="7"/>
        <v>14.922995262655755</v>
      </c>
      <c r="F21" s="5">
        <f t="shared" si="3"/>
        <v>37.000816576404446</v>
      </c>
      <c r="G21" s="5">
        <f t="shared" si="4"/>
        <v>394.79871287023542</v>
      </c>
      <c r="H21" s="5">
        <f t="shared" si="5"/>
        <v>66.908330029067756</v>
      </c>
    </row>
    <row r="22" spans="1:8" x14ac:dyDescent="0.2">
      <c r="A22" s="4">
        <v>10.68</v>
      </c>
      <c r="B22" s="5">
        <f t="shared" si="1"/>
        <v>8.3546098162723919</v>
      </c>
      <c r="C22" s="5">
        <f t="shared" si="6"/>
        <v>89.227232837789145</v>
      </c>
      <c r="D22" s="5">
        <f t="shared" si="7"/>
        <v>15.814516243500194</v>
      </c>
      <c r="F22" s="5">
        <f t="shared" si="3"/>
        <v>36.978734335453304</v>
      </c>
      <c r="G22" s="5">
        <f t="shared" si="4"/>
        <v>394.93288270264128</v>
      </c>
      <c r="H22" s="5">
        <f t="shared" si="5"/>
        <v>70.856988006932056</v>
      </c>
    </row>
    <row r="23" spans="1:8" x14ac:dyDescent="0.2">
      <c r="A23" s="4">
        <v>10.69</v>
      </c>
      <c r="B23" s="5">
        <f t="shared" si="1"/>
        <v>8.3608202981466189</v>
      </c>
      <c r="C23" s="5">
        <f t="shared" si="6"/>
        <v>89.377168987187346</v>
      </c>
      <c r="D23" s="5">
        <f t="shared" si="7"/>
        <v>16.707538252625056</v>
      </c>
      <c r="F23" s="5">
        <f t="shared" si="3"/>
        <v>36.956553037770661</v>
      </c>
      <c r="G23" s="5">
        <f t="shared" si="4"/>
        <v>395.06555197376832</v>
      </c>
      <c r="H23" s="5">
        <f t="shared" si="5"/>
        <v>74.806980180314014</v>
      </c>
    </row>
    <row r="24" spans="1:8" x14ac:dyDescent="0.2">
      <c r="A24" s="4">
        <v>10.7</v>
      </c>
      <c r="B24" s="5">
        <f t="shared" si="1"/>
        <v>8.3669879636675386</v>
      </c>
      <c r="C24" s="5">
        <f t="shared" si="6"/>
        <v>89.526771211242661</v>
      </c>
      <c r="D24" s="5">
        <f t="shared" si="7"/>
        <v>17.602057953617187</v>
      </c>
      <c r="F24" s="5">
        <f t="shared" si="3"/>
        <v>36.934273354176227</v>
      </c>
      <c r="G24" s="5">
        <f t="shared" si="4"/>
        <v>395.19672488968558</v>
      </c>
      <c r="H24" s="5">
        <f t="shared" si="5"/>
        <v>78.758291564631193</v>
      </c>
    </row>
    <row r="25" spans="1:8" x14ac:dyDescent="0.2">
      <c r="A25" s="4">
        <v>10.71</v>
      </c>
      <c r="B25" s="5">
        <f t="shared" si="1"/>
        <v>8.3731128804363166</v>
      </c>
      <c r="C25" s="5">
        <f t="shared" si="6"/>
        <v>89.676038949472954</v>
      </c>
      <c r="D25" s="5">
        <f t="shared" si="7"/>
        <v>18.498072004420905</v>
      </c>
      <c r="F25" s="5">
        <f t="shared" si="3"/>
        <v>36.911895953032499</v>
      </c>
      <c r="G25" s="5">
        <f t="shared" si="4"/>
        <v>395.32640565697807</v>
      </c>
      <c r="H25" s="5">
        <f t="shared" si="5"/>
        <v>82.710907217365133</v>
      </c>
    </row>
    <row r="26" spans="1:8" x14ac:dyDescent="0.2">
      <c r="A26" s="4">
        <v>10.72</v>
      </c>
      <c r="B26" s="5">
        <f t="shared" si="1"/>
        <v>8.3791951165054002</v>
      </c>
      <c r="C26" s="5">
        <f t="shared" si="6"/>
        <v>89.82497164893789</v>
      </c>
      <c r="D26" s="5">
        <f t="shared" si="7"/>
        <v>19.39557705741294</v>
      </c>
      <c r="F26" s="5">
        <f t="shared" si="3"/>
        <v>36.889421500246108</v>
      </c>
      <c r="G26" s="5">
        <f t="shared" si="4"/>
        <v>395.45459848263829</v>
      </c>
      <c r="H26" s="5">
        <f t="shared" si="5"/>
        <v>86.664812238063135</v>
      </c>
    </row>
    <row r="27" spans="1:8" x14ac:dyDescent="0.2">
      <c r="A27" s="4">
        <v>10.73</v>
      </c>
      <c r="B27" s="5">
        <f t="shared" si="1"/>
        <v>8.3852347403734839</v>
      </c>
      <c r="C27" s="5">
        <f t="shared" si="6"/>
        <v>89.973568764207485</v>
      </c>
      <c r="D27" s="5">
        <f t="shared" si="7"/>
        <v>20.294569759478648</v>
      </c>
      <c r="F27" s="5">
        <f t="shared" si="3"/>
        <v>36.866850659269545</v>
      </c>
      <c r="G27" s="5">
        <f t="shared" si="4"/>
        <v>395.58130757396225</v>
      </c>
      <c r="H27" s="5">
        <f t="shared" si="5"/>
        <v>90.619991768346054</v>
      </c>
    </row>
    <row r="28" spans="1:8" x14ac:dyDescent="0.2">
      <c r="A28" s="4">
        <v>10.74</v>
      </c>
      <c r="B28" s="5">
        <f t="shared" si="1"/>
        <v>8.3912318209805488</v>
      </c>
      <c r="C28" s="5">
        <f t="shared" si="6"/>
        <v>90.121829757331099</v>
      </c>
      <c r="D28" s="5">
        <f t="shared" si="7"/>
        <v>21.195046752086323</v>
      </c>
      <c r="F28" s="5">
        <f t="shared" si="3"/>
        <v>36.844184091102228</v>
      </c>
      <c r="G28" s="5">
        <f t="shared" si="4"/>
        <v>395.70653713843797</v>
      </c>
      <c r="H28" s="5">
        <f t="shared" si="5"/>
        <v>94.576430991907969</v>
      </c>
    </row>
    <row r="29" spans="1:8" x14ac:dyDescent="0.2">
      <c r="A29" s="4">
        <v>10.75</v>
      </c>
      <c r="B29" s="5">
        <f t="shared" si="1"/>
        <v>8.3971864277029731</v>
      </c>
      <c r="C29" s="5">
        <f t="shared" si="6"/>
        <v>90.269754097806967</v>
      </c>
      <c r="D29" s="5">
        <f t="shared" si="7"/>
        <v>22.097004671361994</v>
      </c>
      <c r="F29" s="5">
        <f t="shared" si="3"/>
        <v>36.821422454292708</v>
      </c>
      <c r="G29" s="5">
        <f t="shared" si="4"/>
        <v>395.83029138364662</v>
      </c>
      <c r="H29" s="5">
        <f t="shared" si="5"/>
        <v>98.534115134518302</v>
      </c>
    </row>
    <row r="30" spans="1:8" x14ac:dyDescent="0.2">
      <c r="A30" s="4">
        <v>10.76</v>
      </c>
      <c r="B30" s="5">
        <f t="shared" si="1"/>
        <v>8.4030986303485609</v>
      </c>
      <c r="C30" s="5">
        <f t="shared" si="6"/>
        <v>90.417341262550508</v>
      </c>
      <c r="D30" s="5">
        <f t="shared" si="7"/>
        <v>23.000440148163761</v>
      </c>
      <c r="F30" s="5">
        <f t="shared" si="3"/>
        <v>36.798566404939976</v>
      </c>
      <c r="G30" s="5">
        <f t="shared" si="4"/>
        <v>395.95257451715412</v>
      </c>
      <c r="H30" s="5">
        <f t="shared" si="5"/>
        <v>102.49302946402221</v>
      </c>
    </row>
    <row r="31" spans="1:8" x14ac:dyDescent="0.2">
      <c r="A31" s="4">
        <v>10.77</v>
      </c>
      <c r="B31" s="5">
        <f t="shared" si="1"/>
        <v>8.4089684991517117</v>
      </c>
      <c r="C31" s="5">
        <f t="shared" si="6"/>
        <v>90.564590735863931</v>
      </c>
      <c r="D31" s="5">
        <f t="shared" si="7"/>
        <v>23.905349808155815</v>
      </c>
      <c r="F31" s="5">
        <f t="shared" si="3"/>
        <v>36.775616596695485</v>
      </c>
      <c r="G31" s="5">
        <f t="shared" si="4"/>
        <v>396.07339074641038</v>
      </c>
      <c r="H31" s="5">
        <f t="shared" si="5"/>
        <v>106.45315929033995</v>
      </c>
    </row>
    <row r="32" spans="1:8" x14ac:dyDescent="0.2">
      <c r="A32" s="4">
        <v>10.78</v>
      </c>
      <c r="B32" s="5">
        <f t="shared" si="1"/>
        <v>8.4147961047685147</v>
      </c>
      <c r="C32" s="5">
        <f t="shared" si="6"/>
        <v>90.711502009404583</v>
      </c>
      <c r="D32" s="5">
        <f t="shared" si="7"/>
        <v>24.811730271882137</v>
      </c>
      <c r="F32" s="5">
        <f t="shared" si="3"/>
        <v>36.752573680765053</v>
      </c>
      <c r="G32" s="5">
        <f t="shared" si="4"/>
        <v>396.19274427864724</v>
      </c>
      <c r="H32" s="5">
        <f t="shared" si="5"/>
        <v>110.41448996546515</v>
      </c>
    </row>
    <row r="33" spans="1:8" x14ac:dyDescent="0.2">
      <c r="A33" s="4">
        <v>10.79</v>
      </c>
      <c r="B33" s="5">
        <f t="shared" si="1"/>
        <v>8.4205815182719252</v>
      </c>
      <c r="C33" s="5">
        <f t="shared" si="6"/>
        <v>90.85807458215406</v>
      </c>
      <c r="D33" s="5">
        <f t="shared" si="7"/>
        <v>25.719578154839912</v>
      </c>
      <c r="F33" s="5">
        <f t="shared" si="3"/>
        <v>36.729438305910627</v>
      </c>
      <c r="G33" s="5">
        <f t="shared" si="4"/>
        <v>396.31063932077564</v>
      </c>
      <c r="H33" s="5">
        <f t="shared" si="5"/>
        <v>114.37700688346219</v>
      </c>
    </row>
    <row r="34" spans="1:8" x14ac:dyDescent="0.2">
      <c r="A34" s="4">
        <v>10.8</v>
      </c>
      <c r="B34" s="5">
        <f t="shared" si="1"/>
        <v>8.4263248111469995</v>
      </c>
      <c r="C34" s="5">
        <f t="shared" si="6"/>
        <v>91.004307960387607</v>
      </c>
      <c r="D34" s="5">
        <f t="shared" si="7"/>
        <v>26.628890067552764</v>
      </c>
      <c r="F34" s="5">
        <f t="shared" si="3"/>
        <v>36.706211118452622</v>
      </c>
      <c r="G34" s="5">
        <f t="shared" si="4"/>
        <v>396.42708007928832</v>
      </c>
      <c r="H34" s="5">
        <f t="shared" si="5"/>
        <v>118.34069548046313</v>
      </c>
    </row>
    <row r="35" spans="1:8" x14ac:dyDescent="0.2">
      <c r="A35" s="4">
        <v>10.81</v>
      </c>
      <c r="B35" s="5">
        <f t="shared" si="1"/>
        <v>8.43202605528605</v>
      </c>
      <c r="C35" s="5">
        <f t="shared" si="6"/>
        <v>91.150201657642199</v>
      </c>
      <c r="D35" s="5">
        <f t="shared" si="7"/>
        <v>27.539662615642893</v>
      </c>
      <c r="F35" s="5">
        <f t="shared" si="3"/>
        <v>36.682892762271806</v>
      </c>
      <c r="G35" s="5">
        <f t="shared" si="4"/>
        <v>396.54207076015825</v>
      </c>
      <c r="H35" s="5">
        <f t="shared" si="5"/>
        <v>122.30554123466027</v>
      </c>
    </row>
    <row r="36" spans="1:8" x14ac:dyDescent="0.2">
      <c r="A36" s="4">
        <v>10.82</v>
      </c>
      <c r="B36" s="5">
        <f t="shared" si="1"/>
        <v>8.4376853229839153</v>
      </c>
      <c r="C36" s="5">
        <f t="shared" si="6"/>
        <v>91.295755194685967</v>
      </c>
      <c r="D36" s="5">
        <f t="shared" si="7"/>
        <v>28.451892399904516</v>
      </c>
      <c r="F36" s="5">
        <f t="shared" si="3"/>
        <v>36.659483878811479</v>
      </c>
      <c r="G36" s="5">
        <f t="shared" si="4"/>
        <v>396.65561556874019</v>
      </c>
      <c r="H36" s="5">
        <f t="shared" si="5"/>
        <v>126.27152966630467</v>
      </c>
    </row>
    <row r="37" spans="1:8" x14ac:dyDescent="0.2">
      <c r="A37" s="4">
        <v>10.83</v>
      </c>
      <c r="B37" s="5">
        <f t="shared" si="1"/>
        <v>8.4433026869332224</v>
      </c>
      <c r="C37" s="5">
        <f t="shared" si="6"/>
        <v>91.440968099486795</v>
      </c>
      <c r="D37" s="5">
        <f t="shared" si="7"/>
        <v>29.365576016375361</v>
      </c>
      <c r="F37" s="5">
        <f t="shared" si="3"/>
        <v>36.635985107079911</v>
      </c>
      <c r="G37" s="5">
        <f t="shared" si="4"/>
        <v>396.76771870967542</v>
      </c>
      <c r="H37" s="5">
        <f t="shared" si="5"/>
        <v>130.23864633769668</v>
      </c>
    </row>
    <row r="38" spans="1:8" x14ac:dyDescent="0.2">
      <c r="A38" s="4">
        <v>10.84</v>
      </c>
      <c r="B38" s="5">
        <f t="shared" si="1"/>
        <v>8.4488782202197097</v>
      </c>
      <c r="C38" s="5">
        <f t="shared" si="6"/>
        <v>91.585839907181651</v>
      </c>
      <c r="D38" s="5">
        <f t="shared" si="7"/>
        <v>30.280710056408683</v>
      </c>
      <c r="F38" s="5">
        <f t="shared" si="3"/>
        <v>36.612397083652581</v>
      </c>
      <c r="G38" s="5">
        <f t="shared" si="4"/>
        <v>396.87838438679398</v>
      </c>
      <c r="H38" s="5">
        <f t="shared" si="5"/>
        <v>134.20687685317895</v>
      </c>
    </row>
    <row r="39" spans="1:8" x14ac:dyDescent="0.2">
      <c r="A39" s="4">
        <v>10.85</v>
      </c>
      <c r="B39" s="5">
        <f t="shared" si="1"/>
        <v>8.4544119963174804</v>
      </c>
      <c r="C39" s="5">
        <f t="shared" si="6"/>
        <v>91.730370160044657</v>
      </c>
      <c r="D39" s="5">
        <f t="shared" si="7"/>
        <v>31.197291106744796</v>
      </c>
      <c r="F39" s="5">
        <f t="shared" si="3"/>
        <v>36.5887204426745</v>
      </c>
      <c r="G39" s="5">
        <f t="shared" si="4"/>
        <v>396.98761680301834</v>
      </c>
      <c r="H39" s="5">
        <f t="shared" si="5"/>
        <v>138.17620685912794</v>
      </c>
    </row>
    <row r="40" spans="1:8" x14ac:dyDescent="0.2">
      <c r="A40" s="4">
        <v>10.86</v>
      </c>
      <c r="B40" s="5">
        <f t="shared" si="1"/>
        <v>8.4599040890844108</v>
      </c>
      <c r="C40" s="5">
        <f t="shared" si="6"/>
        <v>91.874558407456703</v>
      </c>
      <c r="D40" s="5">
        <f t="shared" si="7"/>
        <v>32.11531574958228</v>
      </c>
      <c r="F40" s="5">
        <f t="shared" si="3"/>
        <v>36.564955815862909</v>
      </c>
      <c r="G40" s="5">
        <f t="shared" si="4"/>
        <v>397.09542016027115</v>
      </c>
      <c r="H40" s="5">
        <f t="shared" si="5"/>
        <v>142.14662204394432</v>
      </c>
    </row>
    <row r="41" spans="1:8" x14ac:dyDescent="0.2">
      <c r="A41" s="4">
        <v>10.87</v>
      </c>
      <c r="B41" s="5">
        <f t="shared" si="1"/>
        <v>8.4653545727574979</v>
      </c>
      <c r="C41" s="5">
        <f t="shared" si="6"/>
        <v>92.018404205873992</v>
      </c>
      <c r="D41" s="5">
        <f t="shared" si="7"/>
        <v>33.034780562648912</v>
      </c>
      <c r="F41" s="5">
        <f t="shared" si="3"/>
        <v>36.541103832509513</v>
      </c>
      <c r="G41" s="5">
        <f t="shared" si="4"/>
        <v>397.20179865937837</v>
      </c>
      <c r="H41" s="5">
        <f t="shared" si="5"/>
        <v>146.11810813804249</v>
      </c>
    </row>
    <row r="42" spans="1:8" x14ac:dyDescent="0.2">
      <c r="A42" s="4">
        <v>10.88</v>
      </c>
      <c r="B42" s="5">
        <f t="shared" si="1"/>
        <v>8.4707635219481983</v>
      </c>
      <c r="C42" s="5">
        <f t="shared" si="6"/>
        <v>92.161907118796407</v>
      </c>
      <c r="D42" s="5">
        <f t="shared" si="7"/>
        <v>33.95568211927241</v>
      </c>
      <c r="F42" s="5">
        <f t="shared" si="3"/>
        <v>36.517165119483344</v>
      </c>
      <c r="G42" s="5">
        <f t="shared" si="4"/>
        <v>397.3067564999788</v>
      </c>
      <c r="H42" s="5">
        <f t="shared" si="5"/>
        <v>150.09065091383988</v>
      </c>
    </row>
    <row r="43" spans="1:8" x14ac:dyDescent="0.2">
      <c r="A43" s="4">
        <v>10.89</v>
      </c>
      <c r="B43" s="5">
        <f t="shared" si="1"/>
        <v>8.4761310116379622</v>
      </c>
      <c r="C43" s="5">
        <f t="shared" si="6"/>
        <v>92.305066716737414</v>
      </c>
      <c r="D43" s="5">
        <f t="shared" si="7"/>
        <v>34.878016988450057</v>
      </c>
      <c r="F43" s="5">
        <f t="shared" si="3"/>
        <v>36.493140301233453</v>
      </c>
      <c r="G43" s="5">
        <f t="shared" si="4"/>
        <v>397.41029788043232</v>
      </c>
      <c r="H43" s="5">
        <f t="shared" si="5"/>
        <v>154.06423618574186</v>
      </c>
    </row>
    <row r="44" spans="1:8" x14ac:dyDescent="0.2">
      <c r="A44" s="4">
        <v>10.9</v>
      </c>
      <c r="B44" s="5">
        <f t="shared" si="1"/>
        <v>8.4814571171735782</v>
      </c>
      <c r="C44" s="5">
        <f t="shared" si="6"/>
        <v>92.447882577192004</v>
      </c>
      <c r="D44" s="5">
        <f t="shared" si="7"/>
        <v>35.801781734919686</v>
      </c>
      <c r="F44" s="5">
        <f t="shared" si="3"/>
        <v>36.469029999791417</v>
      </c>
      <c r="G44" s="5">
        <f t="shared" si="4"/>
        <v>397.51242699772644</v>
      </c>
      <c r="H44" s="5">
        <f t="shared" si="5"/>
        <v>158.03884981013258</v>
      </c>
    </row>
    <row r="45" spans="1:8" x14ac:dyDescent="0.2">
      <c r="A45" s="4">
        <v>10.91</v>
      </c>
      <c r="B45" s="5">
        <f t="shared" si="1"/>
        <v>8.4867419142626588</v>
      </c>
      <c r="C45" s="5">
        <f t="shared" si="6"/>
        <v>92.59035428460561</v>
      </c>
      <c r="D45" s="5">
        <f t="shared" si="7"/>
        <v>36.726972919228658</v>
      </c>
      <c r="F45" s="5">
        <f t="shared" si="3"/>
        <v>36.444834834774333</v>
      </c>
      <c r="G45" s="5">
        <f t="shared" si="4"/>
        <v>397.61314804738799</v>
      </c>
      <c r="H45" s="5">
        <f t="shared" si="5"/>
        <v>162.01447768535806</v>
      </c>
    </row>
    <row r="46" spans="1:8" x14ac:dyDescent="0.2">
      <c r="A46" s="4">
        <v>10.92</v>
      </c>
      <c r="B46" s="5">
        <f t="shared" si="1"/>
        <v>8.4919854789692035</v>
      </c>
      <c r="C46" s="5">
        <f t="shared" si="6"/>
        <v>92.732481430343697</v>
      </c>
      <c r="D46" s="5">
        <f t="shared" si="7"/>
        <v>37.653587097803381</v>
      </c>
      <c r="F46" s="5">
        <f t="shared" si="3"/>
        <v>36.420555423387775</v>
      </c>
      <c r="G46" s="5">
        <f t="shared" si="4"/>
        <v>397.71246522339447</v>
      </c>
      <c r="H46" s="5">
        <f t="shared" si="5"/>
        <v>165.9911057517119</v>
      </c>
    </row>
    <row r="47" spans="1:8" x14ac:dyDescent="0.2">
      <c r="A47" s="4">
        <v>10.93</v>
      </c>
      <c r="B47" s="5">
        <f t="shared" si="1"/>
        <v>8.4971878877090266</v>
      </c>
      <c r="C47" s="5">
        <f t="shared" si="6"/>
        <v>92.874263612659661</v>
      </c>
      <c r="D47" s="5">
        <f t="shared" si="7"/>
        <v>38.581620823018376</v>
      </c>
      <c r="F47" s="5">
        <f t="shared" si="3"/>
        <v>36.396192380428431</v>
      </c>
      <c r="G47" s="5">
        <f t="shared" si="4"/>
        <v>397.81038271808274</v>
      </c>
      <c r="H47" s="5">
        <f t="shared" si="5"/>
        <v>169.96871999141919</v>
      </c>
    </row>
    <row r="48" spans="1:8" x14ac:dyDescent="0.2">
      <c r="A48" s="4">
        <v>10.94</v>
      </c>
      <c r="B48" s="5">
        <f t="shared" si="1"/>
        <v>8.5023492172453672</v>
      </c>
      <c r="C48" s="5">
        <f t="shared" si="6"/>
        <v>93.015700436664318</v>
      </c>
      <c r="D48" s="5">
        <f t="shared" si="7"/>
        <v>39.511070643264979</v>
      </c>
      <c r="F48" s="5">
        <f t="shared" si="3"/>
        <v>36.371746318287514</v>
      </c>
      <c r="G48" s="5">
        <f t="shared" si="4"/>
        <v>397.90690472206541</v>
      </c>
      <c r="H48" s="5">
        <f t="shared" si="5"/>
        <v>173.94730642861984</v>
      </c>
    </row>
    <row r="49" spans="1:8" x14ac:dyDescent="0.2">
      <c r="A49" s="4">
        <v>10.95</v>
      </c>
      <c r="B49" s="5">
        <f t="shared" si="1"/>
        <v>8.5074695446844242</v>
      </c>
      <c r="C49" s="5">
        <f t="shared" si="6"/>
        <v>93.15679151429444</v>
      </c>
      <c r="D49" s="5">
        <f t="shared" si="7"/>
        <v>40.44193310301975</v>
      </c>
      <c r="F49" s="5">
        <f t="shared" si="3"/>
        <v>36.347217846953448</v>
      </c>
      <c r="G49" s="5">
        <f t="shared" si="4"/>
        <v>398.00203542414022</v>
      </c>
      <c r="H49" s="5">
        <f t="shared" si="5"/>
        <v>177.92685112935078</v>
      </c>
    </row>
    <row r="50" spans="1:8" x14ac:dyDescent="0.2">
      <c r="A50" s="4">
        <v>10.96</v>
      </c>
      <c r="B50" s="5">
        <f t="shared" si="1"/>
        <v>8.5125489474709823</v>
      </c>
      <c r="C50" s="5">
        <f t="shared" si="6"/>
        <v>93.297536464281976</v>
      </c>
      <c r="D50" s="5">
        <f t="shared" si="7"/>
        <v>41.374204742912781</v>
      </c>
      <c r="F50" s="5">
        <f t="shared" si="3"/>
        <v>36.322607574015137</v>
      </c>
      <c r="G50" s="5">
        <f t="shared" si="4"/>
        <v>398.09577901120593</v>
      </c>
      <c r="H50" s="5">
        <f t="shared" si="5"/>
        <v>181.90734020152814</v>
      </c>
    </row>
    <row r="51" spans="1:8" x14ac:dyDescent="0.2">
      <c r="A51" s="4">
        <v>10.97</v>
      </c>
      <c r="B51" s="5">
        <f t="shared" si="1"/>
        <v>8.5175875033839894</v>
      </c>
      <c r="C51" s="5">
        <f t="shared" si="6"/>
        <v>93.437934912122373</v>
      </c>
      <c r="D51" s="5">
        <f t="shared" si="7"/>
        <v>42.307882099794782</v>
      </c>
      <c r="F51" s="5">
        <f t="shared" si="3"/>
        <v>36.297916104665312</v>
      </c>
      <c r="G51" s="5">
        <f t="shared" si="4"/>
        <v>398.18813966817851</v>
      </c>
      <c r="H51" s="5">
        <f t="shared" si="5"/>
        <v>185.88875979492499</v>
      </c>
    </row>
    <row r="52" spans="1:8" x14ac:dyDescent="0.2">
      <c r="A52" s="4">
        <v>10.98</v>
      </c>
      <c r="B52" s="5">
        <f t="shared" si="1"/>
        <v>8.5225852905322519</v>
      </c>
      <c r="C52" s="5">
        <f t="shared" si="6"/>
        <v>93.577986490044125</v>
      </c>
      <c r="D52" s="5">
        <f t="shared" si="7"/>
        <v>43.242961706805595</v>
      </c>
      <c r="F52" s="5">
        <f t="shared" si="3"/>
        <v>36.273144041703546</v>
      </c>
      <c r="G52" s="5">
        <f t="shared" si="4"/>
        <v>398.27912157790496</v>
      </c>
      <c r="H52" s="5">
        <f t="shared" si="5"/>
        <v>189.87109610115533</v>
      </c>
    </row>
    <row r="53" spans="1:8" x14ac:dyDescent="0.2">
      <c r="A53" s="4">
        <v>10.99</v>
      </c>
      <c r="B53" s="5">
        <f t="shared" si="1"/>
        <v>8.5275423873500582</v>
      </c>
      <c r="C53" s="5">
        <f t="shared" si="6"/>
        <v>93.717690836977141</v>
      </c>
      <c r="D53" s="5">
        <f t="shared" si="7"/>
        <v>44.179440093440682</v>
      </c>
      <c r="F53" s="5">
        <f t="shared" si="3"/>
        <v>36.248291985539616</v>
      </c>
      <c r="G53" s="5">
        <f t="shared" si="4"/>
        <v>398.36872892108039</v>
      </c>
      <c r="H53" s="5">
        <f t="shared" si="5"/>
        <v>193.85433535365019</v>
      </c>
    </row>
    <row r="54" spans="1:8" x14ac:dyDescent="0.2">
      <c r="A54" s="4">
        <v>11</v>
      </c>
      <c r="B54" s="5">
        <f t="shared" si="1"/>
        <v>8.5324588725929065</v>
      </c>
      <c r="C54" s="5">
        <f t="shared" si="6"/>
        <v>93.857047598521973</v>
      </c>
      <c r="D54" s="5">
        <f t="shared" si="7"/>
        <v>45.117313785618158</v>
      </c>
      <c r="F54" s="5">
        <f t="shared" si="3"/>
        <v>36.223360534196978</v>
      </c>
      <c r="G54" s="5">
        <f t="shared" si="4"/>
        <v>398.45696587616675</v>
      </c>
      <c r="H54" s="5">
        <f t="shared" si="5"/>
        <v>197.83846382763633</v>
      </c>
    </row>
    <row r="55" spans="1:8" x14ac:dyDescent="0.2">
      <c r="A55" s="4">
        <v>11.01</v>
      </c>
      <c r="B55" s="5">
        <f t="shared" si="1"/>
        <v>8.5373348253332164</v>
      </c>
      <c r="C55" s="5">
        <f t="shared" si="6"/>
        <v>93.996056426918713</v>
      </c>
      <c r="D55" s="5">
        <f t="shared" si="7"/>
        <v>46.056579305745345</v>
      </c>
      <c r="F55" s="5">
        <f t="shared" si="3"/>
        <v>36.198350283316017</v>
      </c>
      <c r="G55" s="5">
        <f t="shared" si="4"/>
        <v>398.54383661930933</v>
      </c>
      <c r="H55" s="5">
        <f t="shared" si="5"/>
        <v>201.82346784011364</v>
      </c>
    </row>
    <row r="56" spans="1:8" x14ac:dyDescent="0.2">
      <c r="A56" s="4">
        <v>11.02</v>
      </c>
      <c r="B56" s="5">
        <f t="shared" si="1"/>
        <v>8.5421703249560608</v>
      </c>
      <c r="C56" s="5">
        <f t="shared" si="6"/>
        <v>94.134716981015785</v>
      </c>
      <c r="D56" s="5">
        <f t="shared" si="7"/>
        <v>46.997233172784995</v>
      </c>
      <c r="F56" s="5">
        <f t="shared" si="3"/>
        <v>36.173261826157628</v>
      </c>
      <c r="G56" s="5">
        <f t="shared" si="4"/>
        <v>398.62934532425703</v>
      </c>
      <c r="H56" s="5">
        <f t="shared" si="5"/>
        <v>205.80933374983138</v>
      </c>
    </row>
    <row r="57" spans="1:8" x14ac:dyDescent="0.2">
      <c r="A57" s="4">
        <v>11.03</v>
      </c>
      <c r="B57" s="5">
        <f t="shared" si="1"/>
        <v>8.5469654511549482</v>
      </c>
      <c r="C57" s="5">
        <f t="shared" si="6"/>
        <v>94.273028926239078</v>
      </c>
      <c r="D57" s="5">
        <f t="shared" si="7"/>
        <v>47.939271902321252</v>
      </c>
      <c r="F57" s="5">
        <f t="shared" si="3"/>
        <v>36.148095753606704</v>
      </c>
      <c r="G57" s="5">
        <f t="shared" si="4"/>
        <v>398.7134961622819</v>
      </c>
      <c r="H57" s="5">
        <f t="shared" si="5"/>
        <v>209.79604795726399</v>
      </c>
    </row>
    <row r="58" spans="1:8" x14ac:dyDescent="0.2">
      <c r="A58" s="4">
        <v>11.04</v>
      </c>
      <c r="B58" s="5">
        <f t="shared" si="1"/>
        <v>8.5517202839276152</v>
      </c>
      <c r="C58" s="5">
        <f t="shared" si="6"/>
        <v>94.410991934560869</v>
      </c>
      <c r="D58" s="5">
        <f t="shared" si="7"/>
        <v>48.882692006625234</v>
      </c>
      <c r="F58" s="5">
        <f t="shared" si="3"/>
        <v>36.122852654175801</v>
      </c>
      <c r="G58" s="5">
        <f t="shared" si="4"/>
        <v>398.79629330210082</v>
      </c>
      <c r="H58" s="5">
        <f t="shared" si="5"/>
        <v>213.78359690458583</v>
      </c>
    </row>
    <row r="59" spans="1:8" x14ac:dyDescent="0.2">
      <c r="A59" s="4">
        <v>11.05</v>
      </c>
      <c r="B59" s="5">
        <f t="shared" si="1"/>
        <v>8.5564349035718443</v>
      </c>
      <c r="C59" s="5">
        <f t="shared" si="6"/>
        <v>94.548605684468882</v>
      </c>
      <c r="D59" s="5">
        <f t="shared" si="7"/>
        <v>49.82748999472053</v>
      </c>
      <c r="F59" s="5">
        <f t="shared" si="3"/>
        <v>36.097533114008584</v>
      </c>
      <c r="G59" s="5">
        <f t="shared" si="4"/>
        <v>398.87774090979491</v>
      </c>
      <c r="H59" s="5">
        <f t="shared" si="5"/>
        <v>217.77196707564593</v>
      </c>
    </row>
    <row r="60" spans="1:8" x14ac:dyDescent="0.2">
      <c r="A60" s="4">
        <v>11.06</v>
      </c>
      <c r="B60" s="5">
        <f t="shared" si="1"/>
        <v>8.5611093906812972</v>
      </c>
      <c r="C60" s="5">
        <f t="shared" si="6"/>
        <v>94.685869860935156</v>
      </c>
      <c r="D60" s="5">
        <f t="shared" si="7"/>
        <v>50.773662372447532</v>
      </c>
      <c r="F60" s="5">
        <f t="shared" si="3"/>
        <v>36.072137716883788</v>
      </c>
      <c r="G60" s="5">
        <f t="shared" si="4"/>
        <v>398.9578431487347</v>
      </c>
      <c r="H60" s="5">
        <f t="shared" si="5"/>
        <v>221.76114499593851</v>
      </c>
    </row>
    <row r="61" spans="1:8" x14ac:dyDescent="0.2">
      <c r="A61" s="4">
        <v>11.07</v>
      </c>
      <c r="B61" s="5">
        <f t="shared" si="1"/>
        <v>8.5657438261414178</v>
      </c>
      <c r="C61" s="5">
        <f t="shared" si="6"/>
        <v>94.822784155385492</v>
      </c>
      <c r="D61" s="5">
        <f t="shared" si="7"/>
        <v>51.721205642529114</v>
      </c>
      <c r="F61" s="5">
        <f t="shared" si="3"/>
        <v>36.04666704421863</v>
      </c>
      <c r="G61" s="5">
        <f t="shared" si="4"/>
        <v>399.03660417950022</v>
      </c>
      <c r="H61" s="5">
        <f t="shared" si="5"/>
        <v>225.75111723257959</v>
      </c>
    </row>
    <row r="62" spans="1:8" x14ac:dyDescent="0.2">
      <c r="A62" s="4">
        <v>11.08</v>
      </c>
      <c r="B62" s="5">
        <f t="shared" si="1"/>
        <v>8.5703382911252532</v>
      </c>
      <c r="C62" s="5">
        <f t="shared" si="6"/>
        <v>94.959348265667813</v>
      </c>
      <c r="D62" s="5">
        <f t="shared" si="7"/>
        <v>52.670116304634362</v>
      </c>
      <c r="F62" s="5">
        <f t="shared" si="3"/>
        <v>36.021121675072912</v>
      </c>
      <c r="G62" s="5">
        <f t="shared" si="4"/>
        <v>399.11402815980784</v>
      </c>
      <c r="H62" s="5">
        <f t="shared" si="5"/>
        <v>229.74187039427605</v>
      </c>
    </row>
    <row r="63" spans="1:8" x14ac:dyDescent="0.2">
      <c r="A63" s="4">
        <v>11.09</v>
      </c>
      <c r="B63" s="5">
        <f t="shared" si="1"/>
        <v>8.5748928670894475</v>
      </c>
      <c r="C63" s="5">
        <f t="shared" si="6"/>
        <v>95.095561896021977</v>
      </c>
      <c r="D63" s="5">
        <f t="shared" si="7"/>
        <v>53.620390855442793</v>
      </c>
      <c r="F63" s="5">
        <f t="shared" si="3"/>
        <v>35.995502186152677</v>
      </c>
      <c r="G63" s="5">
        <f t="shared" si="4"/>
        <v>399.19011924443316</v>
      </c>
      <c r="H63" s="5">
        <f t="shared" si="5"/>
        <v>233.73339113129717</v>
      </c>
    </row>
    <row r="64" spans="1:8" x14ac:dyDescent="0.2">
      <c r="A64" s="4">
        <v>11.1</v>
      </c>
      <c r="B64" s="5">
        <f t="shared" si="1"/>
        <v>8.5794076357701616</v>
      </c>
      <c r="C64" s="5">
        <f t="shared" si="6"/>
        <v>95.231424757048785</v>
      </c>
      <c r="D64" s="5">
        <f t="shared" si="7"/>
        <v>54.572025788708125</v>
      </c>
      <c r="F64" s="5">
        <f t="shared" si="3"/>
        <v>35.969809151814111</v>
      </c>
      <c r="G64" s="5">
        <f t="shared" si="4"/>
        <v>399.26488158513661</v>
      </c>
      <c r="H64" s="5">
        <f t="shared" si="5"/>
        <v>237.72566613544492</v>
      </c>
    </row>
    <row r="65" spans="1:8" x14ac:dyDescent="0.2">
      <c r="A65" s="4">
        <v>11.11</v>
      </c>
      <c r="B65" s="5">
        <f t="shared" si="1"/>
        <v>8.5838826791789984</v>
      </c>
      <c r="C65" s="5">
        <f t="shared" si="6"/>
        <v>95.366936565678671</v>
      </c>
      <c r="D65" s="5">
        <f t="shared" si="7"/>
        <v>55.525017595321742</v>
      </c>
      <c r="F65" s="5">
        <f t="shared" si="3"/>
        <v>35.944043144067614</v>
      </c>
      <c r="G65" s="5">
        <f t="shared" si="4"/>
        <v>399.33831933059116</v>
      </c>
      <c r="H65" s="5">
        <f t="shared" si="5"/>
        <v>241.71868214002347</v>
      </c>
    </row>
    <row r="66" spans="1:8" x14ac:dyDescent="0.2">
      <c r="A66" s="4">
        <v>11.12</v>
      </c>
      <c r="B66" s="5">
        <f t="shared" si="1"/>
        <v>8.5883180795990413</v>
      </c>
      <c r="C66" s="5">
        <f t="shared" si="6"/>
        <v>95.502097045141326</v>
      </c>
      <c r="D66" s="5">
        <f t="shared" si="7"/>
        <v>56.479362763375825</v>
      </c>
      <c r="F66" s="5">
        <f t="shared" si="3"/>
        <v>35.918204732581557</v>
      </c>
      <c r="G66" s="5">
        <f t="shared" si="4"/>
        <v>399.41043662630688</v>
      </c>
      <c r="H66" s="5">
        <f t="shared" si="5"/>
        <v>245.71242591980788</v>
      </c>
    </row>
    <row r="67" spans="1:8" x14ac:dyDescent="0.2">
      <c r="A67" s="4">
        <v>11.13</v>
      </c>
      <c r="B67" s="5">
        <f t="shared" si="1"/>
        <v>8.5927139195808255</v>
      </c>
      <c r="C67" s="5">
        <f t="shared" si="6"/>
        <v>95.636905924934595</v>
      </c>
      <c r="D67" s="5">
        <f t="shared" si="7"/>
        <v>57.435057778226351</v>
      </c>
      <c r="F67" s="5">
        <f t="shared" si="3"/>
        <v>35.892294484686559</v>
      </c>
      <c r="G67" s="5">
        <f t="shared" si="4"/>
        <v>399.48123761456145</v>
      </c>
      <c r="H67" s="5">
        <f t="shared" si="5"/>
        <v>249.70688429101284</v>
      </c>
    </row>
    <row r="68" spans="1:8" x14ac:dyDescent="0.2">
      <c r="A68" s="4">
        <v>11.14</v>
      </c>
      <c r="B68" s="5">
        <f t="shared" si="1"/>
        <v>8.5970702819384428</v>
      </c>
      <c r="C68" s="5">
        <f t="shared" si="6"/>
        <v>95.771362940794262</v>
      </c>
      <c r="D68" s="5">
        <f t="shared" si="7"/>
        <v>58.392099122554974</v>
      </c>
      <c r="F68" s="5">
        <f t="shared" si="3"/>
        <v>35.866312965379421</v>
      </c>
      <c r="G68" s="5">
        <f t="shared" si="4"/>
        <v>399.55072643432675</v>
      </c>
      <c r="H68" s="5">
        <f t="shared" si="5"/>
        <v>253.70204411125721</v>
      </c>
    </row>
    <row r="69" spans="1:8" x14ac:dyDescent="0.2">
      <c r="A69" s="4">
        <v>11.15</v>
      </c>
      <c r="B69" s="5">
        <f t="shared" ref="B69:B104" si="8">374200000/(A69^5*(EXP(14380/(A69*233))-1))</f>
        <v>8.6013872497455282</v>
      </c>
      <c r="C69" s="5">
        <f t="shared" si="6"/>
        <v>95.905467834662645</v>
      </c>
      <c r="D69" s="5">
        <f t="shared" si="7"/>
        <v>59.350483276432236</v>
      </c>
      <c r="F69" s="5">
        <f t="shared" ref="F69:F104" si="9">374200000/(A69^5*(EXP(14380/(A69*313))-1))</f>
        <v>35.840260737327291</v>
      </c>
      <c r="G69" s="5">
        <f t="shared" ref="G69:G104" si="10">A69*F69</f>
        <v>399.61890722119932</v>
      </c>
      <c r="H69" s="5">
        <f t="shared" si="5"/>
        <v>257.69789227953476</v>
      </c>
    </row>
    <row r="70" spans="1:8" x14ac:dyDescent="0.2">
      <c r="A70" s="4">
        <v>11.16</v>
      </c>
      <c r="B70" s="5">
        <f t="shared" si="8"/>
        <v>8.6056649063313824</v>
      </c>
      <c r="C70" s="5">
        <f t="shared" si="6"/>
        <v>96.039220354658227</v>
      </c>
      <c r="D70" s="5">
        <f t="shared" si="7"/>
        <v>60.310206717378819</v>
      </c>
      <c r="F70" s="5">
        <f t="shared" si="9"/>
        <v>35.81413836087183</v>
      </c>
      <c r="G70" s="5">
        <f t="shared" si="10"/>
        <v>399.68578410732965</v>
      </c>
      <c r="H70" s="5">
        <f t="shared" ref="H70:H104" si="11">H69+0.5*(G70+G69)*(A70-A69)</f>
        <v>261.69441573617729</v>
      </c>
    </row>
    <row r="71" spans="1:8" x14ac:dyDescent="0.2">
      <c r="A71" s="4">
        <v>11.17</v>
      </c>
      <c r="B71" s="5">
        <f t="shared" si="8"/>
        <v>8.6099033352770995</v>
      </c>
      <c r="C71" s="5">
        <f t="shared" si="6"/>
        <v>96.172620255045203</v>
      </c>
      <c r="D71" s="5">
        <f t="shared" si="7"/>
        <v>61.271265920427318</v>
      </c>
      <c r="F71" s="5">
        <f t="shared" si="9"/>
        <v>35.787946394033398</v>
      </c>
      <c r="G71" s="5">
        <f t="shared" si="10"/>
        <v>399.75136122135302</v>
      </c>
      <c r="H71" s="5">
        <f t="shared" si="11"/>
        <v>265.69160146282064</v>
      </c>
    </row>
    <row r="72" spans="1:8" x14ac:dyDescent="0.2">
      <c r="A72" s="4">
        <v>11.18</v>
      </c>
      <c r="B72" s="5">
        <f t="shared" si="8"/>
        <v>8.6141026204116589</v>
      </c>
      <c r="C72" s="5">
        <f t="shared" si="6"/>
        <v>96.305667296202344</v>
      </c>
      <c r="D72" s="5">
        <f t="shared" si="7"/>
        <v>62.233657358183535</v>
      </c>
      <c r="F72" s="5">
        <f t="shared" si="9"/>
        <v>35.761685392515382</v>
      </c>
      <c r="G72" s="5">
        <f t="shared" si="10"/>
        <v>399.81564268832199</v>
      </c>
      <c r="H72" s="5">
        <f t="shared" si="11"/>
        <v>269.68943648236893</v>
      </c>
    </row>
    <row r="73" spans="1:8" x14ac:dyDescent="0.2">
      <c r="A73" s="4">
        <v>11.19</v>
      </c>
      <c r="B73" s="5">
        <f t="shared" si="8"/>
        <v>8.6182628458081272</v>
      </c>
      <c r="C73" s="5">
        <f t="shared" si="6"/>
        <v>96.43836124459294</v>
      </c>
      <c r="D73" s="5">
        <f t="shared" si="7"/>
        <v>63.197377500887491</v>
      </c>
      <c r="F73" s="5">
        <f t="shared" si="9"/>
        <v>35.735355909708474</v>
      </c>
      <c r="G73" s="5">
        <f t="shared" si="10"/>
        <v>399.87863262963782</v>
      </c>
      <c r="H73" s="5">
        <f t="shared" si="11"/>
        <v>273.68790785895862</v>
      </c>
    </row>
    <row r="74" spans="1:8" x14ac:dyDescent="0.2">
      <c r="A74" s="4">
        <v>11.2</v>
      </c>
      <c r="B74" s="5">
        <f t="shared" si="8"/>
        <v>8.6223840957798021</v>
      </c>
      <c r="C74" s="5">
        <f t="shared" si="6"/>
        <v>96.570701872733778</v>
      </c>
      <c r="D74" s="5">
        <f t="shared" si="7"/>
        <v>64.162422816474106</v>
      </c>
      <c r="F74" s="5">
        <f t="shared" si="9"/>
        <v>35.708958496694905</v>
      </c>
      <c r="G74" s="5">
        <f t="shared" si="10"/>
        <v>399.94033516298293</v>
      </c>
      <c r="H74" s="5">
        <f t="shared" si="11"/>
        <v>277.68700269792163</v>
      </c>
    </row>
    <row r="75" spans="1:8" x14ac:dyDescent="0.2">
      <c r="A75" s="4">
        <v>11.21</v>
      </c>
      <c r="B75" s="5">
        <f t="shared" si="8"/>
        <v>8.62646645487645</v>
      </c>
      <c r="C75" s="5">
        <f t="shared" ref="C75:C104" si="12">A75*B75</f>
        <v>96.702688959165016</v>
      </c>
      <c r="D75" s="5">
        <f t="shared" si="7"/>
        <v>65.128789770633745</v>
      </c>
      <c r="F75" s="5">
        <f t="shared" si="9"/>
        <v>35.682493702253076</v>
      </c>
      <c r="G75" s="5">
        <f t="shared" si="10"/>
        <v>400.00075440225703</v>
      </c>
      <c r="H75" s="5">
        <f t="shared" si="11"/>
        <v>281.68670814574847</v>
      </c>
    </row>
    <row r="76" spans="1:8" x14ac:dyDescent="0.2">
      <c r="A76" s="4">
        <v>11.22</v>
      </c>
      <c r="B76" s="5">
        <f t="shared" si="8"/>
        <v>8.6305100078805115</v>
      </c>
      <c r="C76" s="5">
        <f t="shared" si="12"/>
        <v>96.834322288419344</v>
      </c>
      <c r="D76" s="5">
        <f t="shared" ref="D76:D104" si="13">D75+0.5*(C76+C75)*(A76-A75)</f>
        <v>66.096474826871642</v>
      </c>
      <c r="F76" s="5">
        <f t="shared" si="9"/>
        <v>35.65596207286162</v>
      </c>
      <c r="G76" s="5">
        <f t="shared" si="10"/>
        <v>400.05989445750737</v>
      </c>
      <c r="H76" s="5">
        <f t="shared" si="11"/>
        <v>285.68701139004719</v>
      </c>
    </row>
    <row r="77" spans="1:8" x14ac:dyDescent="0.2">
      <c r="A77" s="4">
        <v>11.23</v>
      </c>
      <c r="B77" s="5">
        <f t="shared" si="8"/>
        <v>8.6345148398033782</v>
      </c>
      <c r="C77" s="5">
        <f t="shared" si="12"/>
        <v>96.965601650991943</v>
      </c>
      <c r="D77" s="5">
        <f t="shared" si="13"/>
        <v>67.065474446568672</v>
      </c>
      <c r="F77" s="5">
        <f t="shared" si="9"/>
        <v>35.629364152704319</v>
      </c>
      <c r="G77" s="5">
        <f t="shared" si="10"/>
        <v>400.11775943486953</v>
      </c>
      <c r="H77" s="5">
        <f t="shared" si="11"/>
        <v>289.68789965950901</v>
      </c>
    </row>
    <row r="78" spans="1:8" x14ac:dyDescent="0.2">
      <c r="A78" s="4">
        <v>11.24</v>
      </c>
      <c r="B78" s="5">
        <f t="shared" si="8"/>
        <v>8.6384810358816484</v>
      </c>
      <c r="C78" s="5">
        <f t="shared" si="12"/>
        <v>97.096526843309732</v>
      </c>
      <c r="D78" s="5">
        <f t="shared" si="13"/>
        <v>68.035785089040161</v>
      </c>
      <c r="F78" s="5">
        <f t="shared" si="9"/>
        <v>35.602700483674141</v>
      </c>
      <c r="G78" s="5">
        <f t="shared" si="10"/>
        <v>400.17435343649737</v>
      </c>
      <c r="H78" s="5">
        <f t="shared" si="11"/>
        <v>293.68936022386578</v>
      </c>
    </row>
    <row r="79" spans="1:8" x14ac:dyDescent="0.2">
      <c r="A79" s="4">
        <v>11.25</v>
      </c>
      <c r="B79" s="5">
        <f t="shared" si="8"/>
        <v>8.6424086815734302</v>
      </c>
      <c r="C79" s="5">
        <f t="shared" si="12"/>
        <v>97.227097667701088</v>
      </c>
      <c r="D79" s="5">
        <f t="shared" si="13"/>
        <v>69.007403211595189</v>
      </c>
      <c r="F79" s="5">
        <f t="shared" si="9"/>
        <v>35.575971605378136</v>
      </c>
      <c r="G79" s="5">
        <f t="shared" si="10"/>
        <v>400.22968056050405</v>
      </c>
      <c r="H79" s="5">
        <f t="shared" si="11"/>
        <v>297.69138039385069</v>
      </c>
    </row>
    <row r="80" spans="1:8" x14ac:dyDescent="0.2">
      <c r="A80" s="4">
        <v>11.26</v>
      </c>
      <c r="B80" s="5">
        <f t="shared" si="8"/>
        <v>8.6462978625546931</v>
      </c>
      <c r="C80" s="5">
        <f t="shared" si="12"/>
        <v>97.357313932365841</v>
      </c>
      <c r="D80" s="5">
        <f t="shared" si="13"/>
        <v>69.980325269595497</v>
      </c>
      <c r="F80" s="5">
        <f t="shared" si="9"/>
        <v>35.549178055141873</v>
      </c>
      <c r="G80" s="5">
        <f t="shared" si="10"/>
        <v>400.28374490089749</v>
      </c>
      <c r="H80" s="5">
        <f t="shared" si="11"/>
        <v>301.69394752115761</v>
      </c>
    </row>
    <row r="81" spans="1:8" x14ac:dyDescent="0.2">
      <c r="A81" s="4">
        <v>11.27</v>
      </c>
      <c r="B81" s="5">
        <f t="shared" si="8"/>
        <v>8.6501486647155712</v>
      </c>
      <c r="C81" s="5">
        <f t="shared" si="12"/>
        <v>97.487175451344484</v>
      </c>
      <c r="D81" s="5">
        <f t="shared" si="13"/>
        <v>70.954547716514028</v>
      </c>
      <c r="F81" s="5">
        <f t="shared" si="9"/>
        <v>35.522320368013979</v>
      </c>
      <c r="G81" s="5">
        <f t="shared" si="10"/>
        <v>400.3365505475175</v>
      </c>
      <c r="H81" s="5">
        <f t="shared" si="11"/>
        <v>305.69704899839962</v>
      </c>
    </row>
    <row r="82" spans="1:8" x14ac:dyDescent="0.2">
      <c r="A82" s="4">
        <v>11.28</v>
      </c>
      <c r="B82" s="5">
        <f t="shared" si="8"/>
        <v>8.6539611741567697</v>
      </c>
      <c r="C82" s="5">
        <f t="shared" si="12"/>
        <v>97.616682044488357</v>
      </c>
      <c r="D82" s="5">
        <f t="shared" si="13"/>
        <v>71.930067003993173</v>
      </c>
      <c r="F82" s="5">
        <f t="shared" si="9"/>
        <v>35.495399076771015</v>
      </c>
      <c r="G82" s="5">
        <f t="shared" si="10"/>
        <v>400.38810158597704</v>
      </c>
      <c r="H82" s="5">
        <f t="shared" si="11"/>
        <v>309.70067225906701</v>
      </c>
    </row>
    <row r="83" spans="1:8" x14ac:dyDescent="0.2">
      <c r="A83" s="4">
        <v>11.29</v>
      </c>
      <c r="B83" s="5">
        <f t="shared" si="8"/>
        <v>8.6577354771859518</v>
      </c>
      <c r="C83" s="5">
        <f t="shared" si="12"/>
        <v>97.745833537429391</v>
      </c>
      <c r="D83" s="5">
        <f t="shared" si="13"/>
        <v>72.906879581902743</v>
      </c>
      <c r="F83" s="5">
        <f t="shared" si="9"/>
        <v>35.468414711921945</v>
      </c>
      <c r="G83" s="5">
        <f t="shared" si="10"/>
        <v>400.43840209759873</v>
      </c>
      <c r="H83" s="5">
        <f t="shared" si="11"/>
        <v>313.70480477748481</v>
      </c>
    </row>
    <row r="84" spans="1:8" x14ac:dyDescent="0.2">
      <c r="A84" s="4">
        <v>11.3</v>
      </c>
      <c r="B84" s="5">
        <f t="shared" si="8"/>
        <v>8.6614716603141328</v>
      </c>
      <c r="C84" s="5">
        <f t="shared" si="12"/>
        <v>97.874629761549713</v>
      </c>
      <c r="D84" s="5">
        <f t="shared" si="13"/>
        <v>73.884981898397797</v>
      </c>
      <c r="F84" s="5">
        <f t="shared" si="9"/>
        <v>35.441367801713007</v>
      </c>
      <c r="G84" s="5">
        <f t="shared" si="10"/>
        <v>400.48745615935701</v>
      </c>
      <c r="H84" s="5">
        <f t="shared" si="11"/>
        <v>317.70943406877024</v>
      </c>
    </row>
    <row r="85" spans="1:8" x14ac:dyDescent="0.2">
      <c r="A85" s="4">
        <v>11.31</v>
      </c>
      <c r="B85" s="5">
        <f t="shared" si="8"/>
        <v>8.6651698102521468</v>
      </c>
      <c r="C85" s="5">
        <f t="shared" si="12"/>
        <v>98.003070553951787</v>
      </c>
      <c r="D85" s="5">
        <f t="shared" si="13"/>
        <v>74.864370399975286</v>
      </c>
      <c r="F85" s="5">
        <f t="shared" si="9"/>
        <v>35.414258872132351</v>
      </c>
      <c r="G85" s="5">
        <f t="shared" si="10"/>
        <v>400.53526784381688</v>
      </c>
      <c r="H85" s="5">
        <f t="shared" si="11"/>
        <v>321.71454768878601</v>
      </c>
    </row>
    <row r="86" spans="1:8" x14ac:dyDescent="0.2">
      <c r="A86" s="4">
        <v>11.32</v>
      </c>
      <c r="B86" s="5">
        <f t="shared" si="8"/>
        <v>8.6688300139071206</v>
      </c>
      <c r="C86" s="5">
        <f t="shared" si="12"/>
        <v>98.131155757428601</v>
      </c>
      <c r="D86" s="5">
        <f t="shared" si="13"/>
        <v>75.845041531532161</v>
      </c>
      <c r="F86" s="5">
        <f t="shared" si="9"/>
        <v>35.38708844691498</v>
      </c>
      <c r="G86" s="5">
        <f t="shared" si="10"/>
        <v>400.5818412190776</v>
      </c>
      <c r="H86" s="5">
        <f t="shared" si="11"/>
        <v>325.72013323410039</v>
      </c>
    </row>
    <row r="87" spans="1:8" x14ac:dyDescent="0.2">
      <c r="A87" s="4">
        <v>11.33</v>
      </c>
      <c r="B87" s="5">
        <f t="shared" si="8"/>
        <v>8.6724523583789086</v>
      </c>
      <c r="C87" s="5">
        <f t="shared" si="12"/>
        <v>98.258885220433029</v>
      </c>
      <c r="D87" s="5">
        <f t="shared" si="13"/>
        <v>76.826991736421448</v>
      </c>
      <c r="F87" s="5">
        <f t="shared" si="9"/>
        <v>35.359857047547386</v>
      </c>
      <c r="G87" s="5">
        <f t="shared" si="10"/>
        <v>400.62718034871187</v>
      </c>
      <c r="H87" s="5">
        <f t="shared" si="11"/>
        <v>329.72617834193926</v>
      </c>
    </row>
    <row r="88" spans="1:8" x14ac:dyDescent="0.2">
      <c r="A88" s="4">
        <v>11.34</v>
      </c>
      <c r="B88" s="5">
        <f t="shared" si="8"/>
        <v>8.6760369309566645</v>
      </c>
      <c r="C88" s="5">
        <f t="shared" si="12"/>
        <v>98.386258797048569</v>
      </c>
      <c r="D88" s="5">
        <f t="shared" si="13"/>
        <v>77.810217456508838</v>
      </c>
      <c r="F88" s="5">
        <f t="shared" si="9"/>
        <v>35.332565193272679</v>
      </c>
      <c r="G88" s="5">
        <f t="shared" si="10"/>
        <v>400.67128929171218</v>
      </c>
      <c r="H88" s="5">
        <f t="shared" si="11"/>
        <v>333.73267069014128</v>
      </c>
    </row>
    <row r="89" spans="1:8" x14ac:dyDescent="0.2">
      <c r="A89" s="4">
        <v>11.35</v>
      </c>
      <c r="B89" s="5">
        <f t="shared" si="8"/>
        <v>8.6795838191153241</v>
      </c>
      <c r="C89" s="5">
        <f t="shared" si="12"/>
        <v>98.513276346958932</v>
      </c>
      <c r="D89" s="5">
        <f t="shared" si="13"/>
        <v>78.794715132228859</v>
      </c>
      <c r="F89" s="5">
        <f t="shared" si="9"/>
        <v>35.305213401095195</v>
      </c>
      <c r="G89" s="5">
        <f t="shared" si="10"/>
        <v>400.71417210243044</v>
      </c>
      <c r="H89" s="5">
        <f t="shared" si="11"/>
        <v>337.7395979971119</v>
      </c>
    </row>
    <row r="90" spans="1:8" x14ac:dyDescent="0.2">
      <c r="A90" s="4">
        <v>11.36</v>
      </c>
      <c r="B90" s="5">
        <f t="shared" si="8"/>
        <v>8.6830931105121962</v>
      </c>
      <c r="C90" s="5">
        <f t="shared" si="12"/>
        <v>98.639937735418542</v>
      </c>
      <c r="D90" s="5">
        <f t="shared" si="13"/>
        <v>79.780481202640729</v>
      </c>
      <c r="F90" s="5">
        <f t="shared" si="9"/>
        <v>35.277802185785617</v>
      </c>
      <c r="G90" s="5">
        <f t="shared" si="10"/>
        <v>400.75583283052458</v>
      </c>
      <c r="H90" s="5">
        <f t="shared" si="11"/>
        <v>341.74694802177657</v>
      </c>
    </row>
    <row r="91" spans="1:8" x14ac:dyDescent="0.2">
      <c r="A91" s="4">
        <v>11.37</v>
      </c>
      <c r="B91" s="5">
        <f t="shared" si="8"/>
        <v>8.6865648929835277</v>
      </c>
      <c r="C91" s="5">
        <f t="shared" si="12"/>
        <v>98.766242833222705</v>
      </c>
      <c r="D91" s="5">
        <f t="shared" si="13"/>
        <v>80.767512105483917</v>
      </c>
      <c r="F91" s="5">
        <f t="shared" si="9"/>
        <v>35.250332059885807</v>
      </c>
      <c r="G91" s="5">
        <f t="shared" si="10"/>
        <v>400.79627552090159</v>
      </c>
      <c r="H91" s="5">
        <f t="shared" si="11"/>
        <v>345.7547085635336</v>
      </c>
    </row>
    <row r="92" spans="1:8" x14ac:dyDescent="0.2">
      <c r="A92" s="4">
        <v>11.38</v>
      </c>
      <c r="B92" s="5">
        <f t="shared" si="8"/>
        <v>8.6899992545410587</v>
      </c>
      <c r="C92" s="5">
        <f t="shared" si="12"/>
        <v>98.892191516677258</v>
      </c>
      <c r="D92" s="5">
        <f t="shared" si="13"/>
        <v>81.755804277233565</v>
      </c>
      <c r="F92" s="5">
        <f t="shared" si="9"/>
        <v>35.222803533713865</v>
      </c>
      <c r="G92" s="5">
        <f t="shared" si="10"/>
        <v>400.8355042136638</v>
      </c>
      <c r="H92" s="5">
        <f t="shared" si="11"/>
        <v>349.76286746220705</v>
      </c>
    </row>
    <row r="93" spans="1:8" x14ac:dyDescent="0.2">
      <c r="A93" s="4">
        <v>11.39</v>
      </c>
      <c r="B93" s="5">
        <f t="shared" si="8"/>
        <v>8.6933962833687719</v>
      </c>
      <c r="C93" s="5">
        <f t="shared" si="12"/>
        <v>99.017783667570313</v>
      </c>
      <c r="D93" s="5">
        <f t="shared" si="13"/>
        <v>82.745354153154778</v>
      </c>
      <c r="F93" s="5">
        <f t="shared" si="9"/>
        <v>35.195217115369175</v>
      </c>
      <c r="G93" s="5">
        <f t="shared" si="10"/>
        <v>400.87352294405491</v>
      </c>
      <c r="H93" s="5">
        <f t="shared" si="11"/>
        <v>353.77141259799555</v>
      </c>
    </row>
    <row r="94" spans="1:8" x14ac:dyDescent="0.2">
      <c r="A94" s="4">
        <v>11.4</v>
      </c>
      <c r="B94" s="5">
        <f t="shared" si="8"/>
        <v>8.6967560678193614</v>
      </c>
      <c r="C94" s="5">
        <f t="shared" si="12"/>
        <v>99.143019173140729</v>
      </c>
      <c r="D94" s="5">
        <f t="shared" si="13"/>
        <v>83.736158167358312</v>
      </c>
      <c r="F94" s="5">
        <f t="shared" si="9"/>
        <v>35.167573310737346</v>
      </c>
      <c r="G94" s="5">
        <f t="shared" si="10"/>
        <v>400.91033574240578</v>
      </c>
      <c r="H94" s="5">
        <f t="shared" si="11"/>
        <v>357.78033189142775</v>
      </c>
    </row>
    <row r="95" spans="1:8" x14ac:dyDescent="0.2">
      <c r="A95" s="4">
        <v>11.41</v>
      </c>
      <c r="B95" s="5">
        <f t="shared" si="8"/>
        <v>8.7000786964110706</v>
      </c>
      <c r="C95" s="5">
        <f t="shared" si="12"/>
        <v>99.26789792605031</v>
      </c>
      <c r="D95" s="5">
        <f t="shared" si="13"/>
        <v>84.728212752854247</v>
      </c>
      <c r="F95" s="5">
        <f t="shared" si="9"/>
        <v>35.139872623495329</v>
      </c>
      <c r="G95" s="5">
        <f t="shared" si="10"/>
        <v>400.94594663408168</v>
      </c>
      <c r="H95" s="5">
        <f t="shared" si="11"/>
        <v>361.78961330331009</v>
      </c>
    </row>
    <row r="96" spans="1:8" x14ac:dyDescent="0.2">
      <c r="A96" s="4">
        <v>11.42</v>
      </c>
      <c r="B96" s="5">
        <f t="shared" si="8"/>
        <v>8.7033642578242585</v>
      </c>
      <c r="C96" s="5">
        <f t="shared" si="12"/>
        <v>99.392419824353027</v>
      </c>
      <c r="D96" s="5">
        <f t="shared" si="13"/>
        <v>85.721514341606238</v>
      </c>
      <c r="F96" s="5">
        <f t="shared" si="9"/>
        <v>35.11211555511661</v>
      </c>
      <c r="G96" s="5">
        <f t="shared" si="10"/>
        <v>400.9803596394317</v>
      </c>
      <c r="H96" s="5">
        <f t="shared" si="11"/>
        <v>365.79924483467755</v>
      </c>
    </row>
    <row r="97" spans="1:8" x14ac:dyDescent="0.2">
      <c r="A97" s="4">
        <v>11.43</v>
      </c>
      <c r="B97" s="5">
        <f t="shared" si="8"/>
        <v>8.7066128408981971</v>
      </c>
      <c r="C97" s="5">
        <f t="shared" si="12"/>
        <v>99.516584771466384</v>
      </c>
      <c r="D97" s="5">
        <f t="shared" si="13"/>
        <v>86.71605936458532</v>
      </c>
      <c r="F97" s="5">
        <f t="shared" si="9"/>
        <v>35.084302604876143</v>
      </c>
      <c r="G97" s="5">
        <f t="shared" si="10"/>
        <v>401.01357877373431</v>
      </c>
      <c r="H97" s="5">
        <f t="shared" si="11"/>
        <v>369.80921452674329</v>
      </c>
    </row>
    <row r="98" spans="1:8" x14ac:dyDescent="0.2">
      <c r="A98" s="4">
        <v>11.44</v>
      </c>
      <c r="B98" s="5">
        <f t="shared" si="8"/>
        <v>8.709824534627737</v>
      </c>
      <c r="C98" s="5">
        <f t="shared" si="12"/>
        <v>99.640392676141303</v>
      </c>
      <c r="D98" s="5">
        <f t="shared" si="13"/>
        <v>87.711844251823337</v>
      </c>
      <c r="F98" s="5">
        <f t="shared" si="9"/>
        <v>35.056434269855792</v>
      </c>
      <c r="G98" s="5">
        <f t="shared" si="10"/>
        <v>401.04560804715027</v>
      </c>
      <c r="H98" s="5">
        <f t="shared" si="11"/>
        <v>373.81951046084765</v>
      </c>
    </row>
    <row r="99" spans="1:8" x14ac:dyDescent="0.2">
      <c r="A99" s="4">
        <v>11.45</v>
      </c>
      <c r="B99" s="5">
        <f t="shared" si="8"/>
        <v>8.7129994281601189</v>
      </c>
      <c r="C99" s="5">
        <f t="shared" si="12"/>
        <v>99.763843452433349</v>
      </c>
      <c r="D99" s="5">
        <f t="shared" si="13"/>
        <v>88.708865432466183</v>
      </c>
      <c r="F99" s="5">
        <f t="shared" si="9"/>
        <v>35.028511044949099</v>
      </c>
      <c r="G99" s="5">
        <f t="shared" si="10"/>
        <v>401.07645146466717</v>
      </c>
      <c r="H99" s="5">
        <f t="shared" si="11"/>
        <v>377.83012075840668</v>
      </c>
    </row>
    <row r="100" spans="1:8" x14ac:dyDescent="0.2">
      <c r="A100" s="4">
        <v>11.46</v>
      </c>
      <c r="B100" s="5">
        <f t="shared" si="8"/>
        <v>8.7161376107917317</v>
      </c>
      <c r="C100" s="5">
        <f t="shared" si="12"/>
        <v>99.886937019673255</v>
      </c>
      <c r="D100" s="5">
        <f t="shared" si="13"/>
        <v>89.707119334826871</v>
      </c>
      <c r="F100" s="5">
        <f t="shared" si="9"/>
        <v>35.000533422866972</v>
      </c>
      <c r="G100" s="5">
        <f t="shared" si="10"/>
        <v>401.10611302605554</v>
      </c>
      <c r="H100" s="5">
        <f t="shared" si="11"/>
        <v>381.84103358086094</v>
      </c>
    </row>
    <row r="101" spans="1:8" x14ac:dyDescent="0.2">
      <c r="A101" s="4">
        <v>11.47</v>
      </c>
      <c r="B101" s="5">
        <f t="shared" si="8"/>
        <v>8.7192391719649081</v>
      </c>
      <c r="C101" s="5">
        <f t="shared" si="12"/>
        <v>100.00967330243751</v>
      </c>
      <c r="D101" s="5">
        <f t="shared" si="13"/>
        <v>90.706602386437396</v>
      </c>
      <c r="F101" s="5">
        <f t="shared" si="9"/>
        <v>34.972501894142539</v>
      </c>
      <c r="G101" s="5">
        <f t="shared" si="10"/>
        <v>401.13459672581496</v>
      </c>
      <c r="H101" s="5">
        <f t="shared" si="11"/>
        <v>385.85223712962022</v>
      </c>
    </row>
    <row r="102" spans="1:8" x14ac:dyDescent="0.2">
      <c r="A102" s="4">
        <v>11.48</v>
      </c>
      <c r="B102" s="5">
        <f t="shared" si="8"/>
        <v>8.7223042012647412</v>
      </c>
      <c r="C102" s="5">
        <f t="shared" si="12"/>
        <v>100.13205223051924</v>
      </c>
      <c r="D102" s="5">
        <f t="shared" si="13"/>
        <v>91.70731101410216</v>
      </c>
      <c r="F102" s="5">
        <f t="shared" si="9"/>
        <v>34.944416947136581</v>
      </c>
      <c r="G102" s="5">
        <f t="shared" si="10"/>
        <v>401.16190655312795</v>
      </c>
      <c r="H102" s="5">
        <f t="shared" si="11"/>
        <v>389.86371964601483</v>
      </c>
    </row>
    <row r="103" spans="1:8" ht="13.5" thickBot="1" x14ac:dyDescent="0.25">
      <c r="A103" s="4">
        <v>11.49</v>
      </c>
      <c r="B103" s="5">
        <f t="shared" si="8"/>
        <v>8.7253327884159617</v>
      </c>
      <c r="C103" s="5">
        <f t="shared" si="12"/>
        <v>100.25407373889941</v>
      </c>
      <c r="D103" s="5">
        <f t="shared" si="13"/>
        <v>92.709241643949227</v>
      </c>
      <c r="F103" s="5">
        <f t="shared" si="9"/>
        <v>34.916279068042869</v>
      </c>
      <c r="G103" s="5">
        <f t="shared" si="10"/>
        <v>401.18804649181254</v>
      </c>
      <c r="H103" s="5">
        <f t="shared" si="11"/>
        <v>393.87546941123946</v>
      </c>
    </row>
    <row r="104" spans="1:8" ht="14.25" thickTop="1" thickBot="1" x14ac:dyDescent="0.25">
      <c r="A104" s="4">
        <v>11.5</v>
      </c>
      <c r="B104" s="5">
        <f t="shared" si="8"/>
        <v>8.7283250232797851</v>
      </c>
      <c r="C104" s="5">
        <f t="shared" si="12"/>
        <v>100.37573776771752</v>
      </c>
      <c r="D104" s="7">
        <f t="shared" si="13"/>
        <v>93.712390701482292</v>
      </c>
      <c r="F104" s="5">
        <f t="shared" si="9"/>
        <v>34.888088740893288</v>
      </c>
      <c r="G104" s="5">
        <f t="shared" si="10"/>
        <v>401.21302052027283</v>
      </c>
      <c r="H104" s="7">
        <f t="shared" si="11"/>
        <v>397.8874747462998</v>
      </c>
    </row>
    <row r="105" spans="1:8" ht="13.5" thickTop="1" x14ac:dyDescent="0.2"/>
  </sheetData>
  <mergeCells count="1">
    <mergeCell ref="A1:H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workbookViewId="0">
      <selection activeCell="A2" sqref="A2:N2"/>
    </sheetView>
  </sheetViews>
  <sheetFormatPr defaultRowHeight="12.75" x14ac:dyDescent="0.2"/>
  <cols>
    <col min="1" max="1" width="13.5703125" style="4" customWidth="1"/>
    <col min="2" max="3" width="9.140625" style="3"/>
    <col min="4" max="4" width="10.28515625" style="3" customWidth="1"/>
    <col min="5" max="5" width="3.5703125" customWidth="1"/>
    <col min="6" max="6" width="13.28515625" style="4" customWidth="1"/>
    <col min="7" max="7" width="9.140625" style="28"/>
    <col min="8" max="8" width="11.42578125" style="29" bestFit="1" customWidth="1"/>
    <col min="9" max="9" width="16.7109375" style="29" customWidth="1"/>
    <col min="10" max="11" width="11.42578125" style="29" customWidth="1"/>
    <col min="12" max="12" width="3.5703125" style="29" customWidth="1"/>
    <col min="13" max="13" width="13.42578125" style="3" customWidth="1"/>
    <col min="14" max="14" width="11.7109375" style="3" customWidth="1"/>
  </cols>
  <sheetData>
    <row r="1" spans="1:14" s="27" customFormat="1" ht="18" x14ac:dyDescent="0.25">
      <c r="A1" s="38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9.5" x14ac:dyDescent="0.35">
      <c r="A2" s="41" t="s">
        <v>0</v>
      </c>
      <c r="B2" s="46" t="s">
        <v>28</v>
      </c>
      <c r="C2" s="46" t="s">
        <v>7</v>
      </c>
      <c r="D2" s="46" t="s">
        <v>29</v>
      </c>
      <c r="E2" s="45"/>
      <c r="F2" s="41" t="s">
        <v>0</v>
      </c>
      <c r="G2" s="47" t="s">
        <v>30</v>
      </c>
      <c r="H2" s="48" t="s">
        <v>8</v>
      </c>
      <c r="I2" s="48" t="s">
        <v>15</v>
      </c>
      <c r="J2" s="48" t="s">
        <v>16</v>
      </c>
      <c r="K2" s="48" t="s">
        <v>8</v>
      </c>
      <c r="L2" s="48"/>
      <c r="M2" s="49" t="s">
        <v>10</v>
      </c>
      <c r="N2" s="49" t="s">
        <v>11</v>
      </c>
    </row>
    <row r="3" spans="1:14" x14ac:dyDescent="0.2">
      <c r="A3" s="4">
        <v>0</v>
      </c>
      <c r="B3" s="3">
        <v>0</v>
      </c>
      <c r="C3" s="3">
        <f>A3/0.3*EXP(-A3/0.3)</f>
        <v>0</v>
      </c>
      <c r="D3" s="3">
        <f>B3*C3</f>
        <v>0</v>
      </c>
      <c r="F3" s="4">
        <v>0.22</v>
      </c>
      <c r="G3" s="28">
        <f>0.0000002/F3</f>
        <v>9.0909090909090904E-7</v>
      </c>
      <c r="H3" s="29" t="s">
        <v>9</v>
      </c>
      <c r="I3" s="29">
        <f>6.626E-34*299800000/(F3/1000000)</f>
        <v>9.0294309090909091E-19</v>
      </c>
      <c r="J3" s="29">
        <f>G3/I3</f>
        <v>1006808644136.8397</v>
      </c>
      <c r="K3" s="29" t="s">
        <v>9</v>
      </c>
      <c r="M3" s="3">
        <f t="shared" ref="M3:M34" si="0">F3*EXP(-F3/0.3)</f>
        <v>0.10566716623975586</v>
      </c>
    </row>
    <row r="4" spans="1:14" x14ac:dyDescent="0.2">
      <c r="A4" s="4">
        <v>0.01</v>
      </c>
      <c r="B4" s="3">
        <v>0</v>
      </c>
      <c r="C4" s="3">
        <f t="shared" ref="C4:C67" si="1">A4/0.3*EXP(-A4/0.3)</f>
        <v>3.224053668273353E-2</v>
      </c>
      <c r="D4" s="3">
        <f t="shared" ref="D4:D67" si="2">B4*C4</f>
        <v>0</v>
      </c>
      <c r="F4" s="4">
        <v>0.23</v>
      </c>
      <c r="G4" s="28">
        <f t="shared" ref="G4:G67" si="3">0.0000002/F4</f>
        <v>8.6956521739130427E-7</v>
      </c>
      <c r="H4" s="29" t="s">
        <v>9</v>
      </c>
      <c r="I4" s="29">
        <f t="shared" ref="I4:I67" si="4">6.626E-34*299800000/(F4/1000000)</f>
        <v>8.6368469565217376E-19</v>
      </c>
      <c r="J4" s="29">
        <f t="shared" ref="J4:J67" si="5">G4/I4</f>
        <v>1006808644136.8398</v>
      </c>
      <c r="K4" s="29" t="s">
        <v>9</v>
      </c>
      <c r="M4" s="3">
        <f t="shared" si="0"/>
        <v>0.10684857468300964</v>
      </c>
    </row>
    <row r="5" spans="1:14" x14ac:dyDescent="0.2">
      <c r="A5" s="4">
        <v>0.02</v>
      </c>
      <c r="B5" s="3">
        <v>0</v>
      </c>
      <c r="C5" s="3">
        <f t="shared" si="1"/>
        <v>6.2367132335441187E-2</v>
      </c>
      <c r="D5" s="3">
        <f t="shared" si="2"/>
        <v>0</v>
      </c>
      <c r="F5" s="4">
        <v>0.24</v>
      </c>
      <c r="G5" s="28">
        <f t="shared" si="3"/>
        <v>8.3333333333333333E-7</v>
      </c>
      <c r="H5" s="29" t="s">
        <v>9</v>
      </c>
      <c r="I5" s="29">
        <f t="shared" si="4"/>
        <v>8.2769783333333333E-19</v>
      </c>
      <c r="J5" s="29">
        <f t="shared" si="5"/>
        <v>1006808644136.8398</v>
      </c>
      <c r="K5" s="29" t="s">
        <v>9</v>
      </c>
      <c r="M5" s="3">
        <f t="shared" si="0"/>
        <v>0.10783895138813317</v>
      </c>
    </row>
    <row r="6" spans="1:14" x14ac:dyDescent="0.2">
      <c r="A6" s="4">
        <v>0.03</v>
      </c>
      <c r="B6" s="3">
        <v>0</v>
      </c>
      <c r="C6" s="3">
        <f t="shared" si="1"/>
        <v>9.048374180359596E-2</v>
      </c>
      <c r="D6" s="3">
        <f t="shared" si="2"/>
        <v>0</v>
      </c>
      <c r="F6" s="4">
        <v>0.25</v>
      </c>
      <c r="G6" s="28">
        <f t="shared" si="3"/>
        <v>7.9999999999999996E-7</v>
      </c>
      <c r="H6" s="29" t="s">
        <v>9</v>
      </c>
      <c r="I6" s="29">
        <f t="shared" si="4"/>
        <v>7.9458992E-19</v>
      </c>
      <c r="J6" s="29">
        <f t="shared" si="5"/>
        <v>1006808644136.8397</v>
      </c>
      <c r="K6" s="29" t="s">
        <v>9</v>
      </c>
      <c r="M6" s="3">
        <f t="shared" si="0"/>
        <v>0.10864955212676955</v>
      </c>
    </row>
    <row r="7" spans="1:14" x14ac:dyDescent="0.2">
      <c r="A7" s="4">
        <v>0.04</v>
      </c>
      <c r="B7" s="3">
        <v>0</v>
      </c>
      <c r="C7" s="3">
        <f t="shared" si="1"/>
        <v>0.116689775872393</v>
      </c>
      <c r="D7" s="3">
        <f t="shared" si="2"/>
        <v>0</v>
      </c>
      <c r="F7" s="4">
        <v>0.26</v>
      </c>
      <c r="G7" s="28">
        <f t="shared" si="3"/>
        <v>7.6923076923076915E-7</v>
      </c>
      <c r="H7" s="29" t="s">
        <v>9</v>
      </c>
      <c r="I7" s="29">
        <f t="shared" si="4"/>
        <v>7.6402876923076916E-19</v>
      </c>
      <c r="J7" s="29">
        <f t="shared" si="5"/>
        <v>1006808644136.8397</v>
      </c>
      <c r="K7" s="29" t="s">
        <v>9</v>
      </c>
      <c r="M7" s="3">
        <f t="shared" si="0"/>
        <v>0.10929109997225729</v>
      </c>
    </row>
    <row r="8" spans="1:14" x14ac:dyDescent="0.2">
      <c r="A8" s="4">
        <v>0.05</v>
      </c>
      <c r="B8" s="3">
        <v>0</v>
      </c>
      <c r="C8" s="3">
        <f t="shared" si="1"/>
        <v>0.14108028748176901</v>
      </c>
      <c r="D8" s="3">
        <f t="shared" si="2"/>
        <v>0</v>
      </c>
      <c r="F8" s="4">
        <v>0.27</v>
      </c>
      <c r="G8" s="28">
        <f t="shared" si="3"/>
        <v>7.4074074074074062E-7</v>
      </c>
      <c r="H8" s="29" t="s">
        <v>9</v>
      </c>
      <c r="I8" s="29">
        <f t="shared" si="4"/>
        <v>7.3573140740740733E-19</v>
      </c>
      <c r="J8" s="29">
        <f t="shared" si="5"/>
        <v>1006808644136.8397</v>
      </c>
      <c r="K8" s="29" t="s">
        <v>9</v>
      </c>
      <c r="M8" s="3">
        <f t="shared" si="0"/>
        <v>0.10977380812996175</v>
      </c>
    </row>
    <row r="9" spans="1:14" x14ac:dyDescent="0.2">
      <c r="A9" s="4">
        <v>0.06</v>
      </c>
      <c r="B9" s="3">
        <v>0</v>
      </c>
      <c r="C9" s="3">
        <f t="shared" si="1"/>
        <v>0.16374615061559639</v>
      </c>
      <c r="D9" s="3">
        <f t="shared" si="2"/>
        <v>0</v>
      </c>
      <c r="F9" s="4">
        <v>0.28000000000000003</v>
      </c>
      <c r="G9" s="28">
        <f t="shared" si="3"/>
        <v>7.1428571428571421E-7</v>
      </c>
      <c r="H9" s="26">
        <v>0</v>
      </c>
      <c r="I9" s="29">
        <f t="shared" si="4"/>
        <v>7.0945528571428566E-19</v>
      </c>
      <c r="J9" s="29">
        <f t="shared" si="5"/>
        <v>1006808644136.8397</v>
      </c>
      <c r="K9" s="26">
        <v>0</v>
      </c>
      <c r="L9" s="26"/>
      <c r="M9" s="3">
        <f t="shared" si="0"/>
        <v>0.11010740184320751</v>
      </c>
      <c r="N9" s="3">
        <v>0</v>
      </c>
    </row>
    <row r="10" spans="1:14" x14ac:dyDescent="0.2">
      <c r="A10" s="4">
        <v>7.0000000000000007E-2</v>
      </c>
      <c r="B10" s="3">
        <v>0</v>
      </c>
      <c r="C10" s="3">
        <f t="shared" si="1"/>
        <v>0.18477423214524907</v>
      </c>
      <c r="D10" s="3">
        <f t="shared" si="2"/>
        <v>0</v>
      </c>
      <c r="F10" s="4">
        <v>0.28999999999999998</v>
      </c>
      <c r="G10" s="28">
        <f t="shared" si="3"/>
        <v>6.8965517241379312E-7</v>
      </c>
      <c r="H10" s="29">
        <f t="shared" ref="H10:H41" si="6">H9+(G10+G9)*(F10-F9)/2</f>
        <v>7.0197044334975047E-9</v>
      </c>
      <c r="I10" s="29">
        <f t="shared" si="4"/>
        <v>6.849913103448276E-19</v>
      </c>
      <c r="J10" s="29">
        <f t="shared" si="5"/>
        <v>1006808644136.8398</v>
      </c>
      <c r="K10" s="29">
        <f>K9+(J10+J9)*(F10-F9)/2</f>
        <v>10068086441.368351</v>
      </c>
      <c r="M10" s="3">
        <f t="shared" si="0"/>
        <v>0.11030113941088497</v>
      </c>
      <c r="N10" s="3">
        <f t="shared" ref="N10:N41" si="7">N9+0.5*(M10+M9)*(F10-F9)</f>
        <v>1.1020427062704572E-3</v>
      </c>
    </row>
    <row r="11" spans="1:14" x14ac:dyDescent="0.2">
      <c r="A11" s="4">
        <v>0.08</v>
      </c>
      <c r="B11" s="3">
        <v>0</v>
      </c>
      <c r="C11" s="3">
        <f t="shared" si="1"/>
        <v>0.20424755689723964</v>
      </c>
      <c r="D11" s="3">
        <f t="shared" si="2"/>
        <v>0</v>
      </c>
      <c r="F11" s="4">
        <v>0.3</v>
      </c>
      <c r="G11" s="28">
        <f t="shared" si="3"/>
        <v>6.6666666666666671E-7</v>
      </c>
      <c r="H11" s="29">
        <f t="shared" si="6"/>
        <v>1.3801313628899811E-8</v>
      </c>
      <c r="I11" s="29">
        <f t="shared" si="4"/>
        <v>6.6215826666666667E-19</v>
      </c>
      <c r="J11" s="29">
        <f t="shared" si="5"/>
        <v>1006808644136.8398</v>
      </c>
      <c r="K11" s="29">
        <f t="shared" ref="K11:K74" si="8">K10+(J11+J10)*(F11-F10)/2</f>
        <v>20136172882.736759</v>
      </c>
      <c r="M11" s="3">
        <f t="shared" si="0"/>
        <v>0.1103638323514327</v>
      </c>
      <c r="N11" s="3">
        <f t="shared" si="7"/>
        <v>2.2053675650820464E-3</v>
      </c>
    </row>
    <row r="12" spans="1:14" x14ac:dyDescent="0.2">
      <c r="A12" s="4">
        <v>0.09</v>
      </c>
      <c r="B12" s="3">
        <v>0</v>
      </c>
      <c r="C12" s="3">
        <f t="shared" si="1"/>
        <v>0.22224546620451535</v>
      </c>
      <c r="D12" s="3">
        <f t="shared" si="2"/>
        <v>0</v>
      </c>
      <c r="F12" s="4">
        <v>0.31</v>
      </c>
      <c r="G12" s="28">
        <f t="shared" si="3"/>
        <v>6.451612903225806E-7</v>
      </c>
      <c r="H12" s="29">
        <f t="shared" si="6"/>
        <v>2.0360453413846054E-8</v>
      </c>
      <c r="I12" s="29">
        <f t="shared" si="4"/>
        <v>6.4079832258064517E-19</v>
      </c>
      <c r="J12" s="29">
        <f t="shared" si="5"/>
        <v>1006808644136.8397</v>
      </c>
      <c r="K12" s="29">
        <f t="shared" si="8"/>
        <v>30204259324.105167</v>
      </c>
      <c r="M12" s="3">
        <f t="shared" si="0"/>
        <v>0.11030386474657598</v>
      </c>
      <c r="N12" s="3">
        <f t="shared" si="7"/>
        <v>3.3087060505720906E-3</v>
      </c>
    </row>
    <row r="13" spans="1:14" x14ac:dyDescent="0.2">
      <c r="A13" s="4">
        <v>0.1</v>
      </c>
      <c r="B13" s="3">
        <v>0</v>
      </c>
      <c r="C13" s="3">
        <f t="shared" si="1"/>
        <v>0.23884377019126313</v>
      </c>
      <c r="D13" s="3">
        <f t="shared" si="2"/>
        <v>0</v>
      </c>
      <c r="F13" s="4">
        <v>0.32</v>
      </c>
      <c r="G13" s="28">
        <f t="shared" si="3"/>
        <v>6.2499999999999995E-7</v>
      </c>
      <c r="H13" s="29">
        <f t="shared" si="6"/>
        <v>2.6711259865458964E-8</v>
      </c>
      <c r="I13" s="29">
        <f t="shared" si="4"/>
        <v>6.20773375E-19</v>
      </c>
      <c r="J13" s="29">
        <f t="shared" si="5"/>
        <v>1006808644136.8397</v>
      </c>
      <c r="K13" s="29">
        <f t="shared" si="8"/>
        <v>40272345765.473572</v>
      </c>
      <c r="M13" s="3">
        <f t="shared" si="0"/>
        <v>0.11012921179693196</v>
      </c>
      <c r="N13" s="3">
        <f t="shared" si="7"/>
        <v>4.410871433289631E-3</v>
      </c>
    </row>
    <row r="14" spans="1:14" x14ac:dyDescent="0.2">
      <c r="A14" s="4">
        <v>0.11</v>
      </c>
      <c r="B14" s="3">
        <v>0</v>
      </c>
      <c r="C14" s="3">
        <f t="shared" si="1"/>
        <v>0.25411489403169524</v>
      </c>
      <c r="D14" s="3">
        <f t="shared" si="2"/>
        <v>0</v>
      </c>
      <c r="F14" s="4">
        <v>0.33</v>
      </c>
      <c r="G14" s="28">
        <f t="shared" si="3"/>
        <v>6.0606060606060599E-7</v>
      </c>
      <c r="H14" s="29">
        <f t="shared" si="6"/>
        <v>3.2866562895761997E-8</v>
      </c>
      <c r="I14" s="29">
        <f t="shared" si="4"/>
        <v>6.0196206060606051E-19</v>
      </c>
      <c r="J14" s="29">
        <f t="shared" si="5"/>
        <v>1006808644136.8398</v>
      </c>
      <c r="K14" s="29">
        <f t="shared" si="8"/>
        <v>50340432206.84198</v>
      </c>
      <c r="M14" s="3">
        <f t="shared" si="0"/>
        <v>0.10984745762036625</v>
      </c>
      <c r="N14" s="3">
        <f t="shared" si="7"/>
        <v>5.5107547803761227E-3</v>
      </c>
    </row>
    <row r="15" spans="1:14" x14ac:dyDescent="0.2">
      <c r="A15" s="4">
        <v>0.12</v>
      </c>
      <c r="B15" s="3">
        <v>0</v>
      </c>
      <c r="C15" s="3">
        <f t="shared" si="1"/>
        <v>0.26812801841425576</v>
      </c>
      <c r="D15" s="3">
        <f t="shared" si="2"/>
        <v>0</v>
      </c>
      <c r="F15" s="4">
        <v>0.34</v>
      </c>
      <c r="G15" s="28">
        <f t="shared" si="3"/>
        <v>5.8823529411764701E-7</v>
      </c>
      <c r="H15" s="29">
        <f t="shared" si="6"/>
        <v>3.8838042396653267E-8</v>
      </c>
      <c r="I15" s="29">
        <f t="shared" si="4"/>
        <v>5.8425729411764693E-19</v>
      </c>
      <c r="J15" s="29">
        <f t="shared" si="5"/>
        <v>1006808644136.84</v>
      </c>
      <c r="K15" s="29">
        <f t="shared" si="8"/>
        <v>60408518648.210388</v>
      </c>
      <c r="M15" s="3">
        <f t="shared" si="0"/>
        <v>0.1094658123228098</v>
      </c>
      <c r="N15" s="3">
        <f t="shared" si="7"/>
        <v>6.6073211300920042E-3</v>
      </c>
    </row>
    <row r="16" spans="1:14" x14ac:dyDescent="0.2">
      <c r="A16" s="4">
        <v>0.13</v>
      </c>
      <c r="B16" s="3">
        <v>0</v>
      </c>
      <c r="C16" s="3">
        <f t="shared" si="1"/>
        <v>0.28094921443398757</v>
      </c>
      <c r="D16" s="3">
        <f t="shared" si="2"/>
        <v>0</v>
      </c>
      <c r="F16" s="4">
        <v>0.35</v>
      </c>
      <c r="G16" s="28">
        <f t="shared" si="3"/>
        <v>5.7142857142857139E-7</v>
      </c>
      <c r="H16" s="29">
        <f t="shared" si="6"/>
        <v>4.4636361724384333E-8</v>
      </c>
      <c r="I16" s="29">
        <f t="shared" si="4"/>
        <v>5.6756422857142858E-19</v>
      </c>
      <c r="J16" s="29">
        <f t="shared" si="5"/>
        <v>1006808644136.8397</v>
      </c>
      <c r="K16" s="29">
        <f t="shared" si="8"/>
        <v>70476605089.578735</v>
      </c>
      <c r="M16" s="3">
        <f t="shared" si="0"/>
        <v>0.10899112837010919</v>
      </c>
      <c r="N16" s="3">
        <f t="shared" si="7"/>
        <v>7.6996058335565935E-3</v>
      </c>
    </row>
    <row r="17" spans="1:14" x14ac:dyDescent="0.2">
      <c r="A17" s="4">
        <v>0.14000000000000001</v>
      </c>
      <c r="B17" s="3">
        <v>0</v>
      </c>
      <c r="C17" s="3">
        <f t="shared" si="1"/>
        <v>0.29264157312742622</v>
      </c>
      <c r="D17" s="3">
        <f t="shared" si="2"/>
        <v>0</v>
      </c>
      <c r="F17" s="4">
        <v>0.36</v>
      </c>
      <c r="G17" s="28">
        <f t="shared" si="3"/>
        <v>5.5555555555555552E-7</v>
      </c>
      <c r="H17" s="29">
        <f t="shared" si="6"/>
        <v>5.0271282359304975E-8</v>
      </c>
      <c r="I17" s="29">
        <f t="shared" si="4"/>
        <v>5.5179855555555552E-19</v>
      </c>
      <c r="J17" s="29">
        <f t="shared" si="5"/>
        <v>1006808644136.8398</v>
      </c>
      <c r="K17" s="29">
        <f t="shared" si="8"/>
        <v>80544691530.947144</v>
      </c>
      <c r="M17" s="3">
        <f t="shared" si="0"/>
        <v>0.10842991628839277</v>
      </c>
      <c r="N17" s="3">
        <f t="shared" si="7"/>
        <v>8.7867110568491044E-3</v>
      </c>
    </row>
    <row r="18" spans="1:14" x14ac:dyDescent="0.2">
      <c r="A18" s="4">
        <v>0.15</v>
      </c>
      <c r="B18" s="3">
        <v>0</v>
      </c>
      <c r="C18" s="3">
        <f t="shared" si="1"/>
        <v>0.30326532985631671</v>
      </c>
      <c r="D18" s="3">
        <f t="shared" si="2"/>
        <v>0</v>
      </c>
      <c r="F18" s="4">
        <v>0.37</v>
      </c>
      <c r="G18" s="28">
        <f t="shared" si="3"/>
        <v>5.4054054054054048E-7</v>
      </c>
      <c r="H18" s="29">
        <f t="shared" si="6"/>
        <v>5.5751762839785461E-8</v>
      </c>
      <c r="I18" s="29">
        <f t="shared" si="4"/>
        <v>5.3688508108108108E-19</v>
      </c>
      <c r="J18" s="29">
        <f t="shared" si="5"/>
        <v>1006808644136.8397</v>
      </c>
      <c r="K18" s="29">
        <f t="shared" si="8"/>
        <v>90612777972.315552</v>
      </c>
      <c r="M18" s="3">
        <f t="shared" si="0"/>
        <v>0.10778835971938427</v>
      </c>
      <c r="N18" s="3">
        <f t="shared" si="7"/>
        <v>9.8678024368879912E-3</v>
      </c>
    </row>
    <row r="19" spans="1:14" x14ac:dyDescent="0.2">
      <c r="A19" s="4">
        <v>0.16</v>
      </c>
      <c r="B19" s="3">
        <v>0</v>
      </c>
      <c r="C19" s="3">
        <f t="shared" si="1"/>
        <v>0.31287798373868364</v>
      </c>
      <c r="D19" s="3">
        <f t="shared" si="2"/>
        <v>0</v>
      </c>
      <c r="F19" s="4">
        <v>0.38</v>
      </c>
      <c r="G19" s="28">
        <f t="shared" si="3"/>
        <v>5.2631578947368416E-7</v>
      </c>
      <c r="H19" s="29">
        <f t="shared" si="6"/>
        <v>6.1086044489856593E-8</v>
      </c>
      <c r="I19" s="29">
        <f t="shared" si="4"/>
        <v>5.2275652631578945E-19</v>
      </c>
      <c r="J19" s="29">
        <f t="shared" si="5"/>
        <v>1006808644136.8397</v>
      </c>
      <c r="K19" s="29">
        <f t="shared" si="8"/>
        <v>100680864413.68396</v>
      </c>
      <c r="M19" s="3">
        <f t="shared" si="0"/>
        <v>0.10707232985608416</v>
      </c>
      <c r="N19" s="3">
        <f t="shared" si="7"/>
        <v>1.0942105884765334E-2</v>
      </c>
    </row>
    <row r="20" spans="1:14" x14ac:dyDescent="0.2">
      <c r="A20" s="4">
        <v>0.17</v>
      </c>
      <c r="B20" s="3">
        <v>0</v>
      </c>
      <c r="C20" s="3">
        <f t="shared" si="1"/>
        <v>0.32153441231830215</v>
      </c>
      <c r="D20" s="3">
        <f t="shared" si="2"/>
        <v>0</v>
      </c>
      <c r="F20" s="4">
        <v>0.39</v>
      </c>
      <c r="G20" s="28">
        <f t="shared" si="3"/>
        <v>5.1282051282051273E-7</v>
      </c>
      <c r="H20" s="29">
        <f t="shared" si="6"/>
        <v>6.6281726001327588E-8</v>
      </c>
      <c r="I20" s="29">
        <f t="shared" si="4"/>
        <v>5.0935251282051278E-19</v>
      </c>
      <c r="J20" s="29">
        <f t="shared" si="5"/>
        <v>1006808644136.8397</v>
      </c>
      <c r="K20" s="29">
        <f t="shared" si="8"/>
        <v>110748950855.05237</v>
      </c>
      <c r="M20" s="3">
        <f t="shared" si="0"/>
        <v>0.10628739928326492</v>
      </c>
      <c r="N20" s="3">
        <f t="shared" si="7"/>
        <v>1.2008904530462081E-2</v>
      </c>
    </row>
    <row r="21" spans="1:14" x14ac:dyDescent="0.2">
      <c r="A21" s="4">
        <v>0.18</v>
      </c>
      <c r="B21" s="3">
        <v>0</v>
      </c>
      <c r="C21" s="3">
        <f t="shared" si="1"/>
        <v>0.32928698165641584</v>
      </c>
      <c r="D21" s="3">
        <f t="shared" si="2"/>
        <v>0</v>
      </c>
      <c r="F21" s="4">
        <v>0.4</v>
      </c>
      <c r="G21" s="28">
        <f t="shared" si="3"/>
        <v>4.9999999999999998E-7</v>
      </c>
      <c r="H21" s="29">
        <f t="shared" si="6"/>
        <v>7.1345828565430154E-8</v>
      </c>
      <c r="I21" s="29">
        <f t="shared" si="4"/>
        <v>4.966186999999999E-19</v>
      </c>
      <c r="J21" s="29">
        <f t="shared" si="5"/>
        <v>1006808644136.84</v>
      </c>
      <c r="K21" s="29">
        <f t="shared" si="8"/>
        <v>120817037296.42078</v>
      </c>
      <c r="M21" s="3">
        <f t="shared" si="0"/>
        <v>0.10543885524629069</v>
      </c>
      <c r="N21" s="3">
        <f t="shared" si="7"/>
        <v>1.306753580310986E-2</v>
      </c>
    </row>
    <row r="22" spans="1:14" x14ac:dyDescent="0.2">
      <c r="A22" s="4">
        <v>0.19</v>
      </c>
      <c r="B22" s="3">
        <v>0</v>
      </c>
      <c r="C22" s="3">
        <f t="shared" si="1"/>
        <v>0.33618565202260881</v>
      </c>
      <c r="D22" s="3">
        <f t="shared" si="2"/>
        <v>0</v>
      </c>
      <c r="F22" s="4">
        <v>0.41</v>
      </c>
      <c r="G22" s="28">
        <f t="shared" si="3"/>
        <v>4.8780487804878044E-7</v>
      </c>
      <c r="H22" s="29">
        <f t="shared" si="6"/>
        <v>7.6284852955674032E-8</v>
      </c>
      <c r="I22" s="29">
        <f t="shared" si="4"/>
        <v>4.8450604878048775E-19</v>
      </c>
      <c r="J22" s="29">
        <f t="shared" si="5"/>
        <v>1006808644136.8398</v>
      </c>
      <c r="K22" s="29">
        <f t="shared" si="8"/>
        <v>130885123737.78912</v>
      </c>
      <c r="M22" s="3">
        <f t="shared" si="0"/>
        <v>0.10453171237086908</v>
      </c>
      <c r="N22" s="3">
        <f t="shared" si="7"/>
        <v>1.4117388641195654E-2</v>
      </c>
    </row>
    <row r="23" spans="1:14" x14ac:dyDescent="0.2">
      <c r="A23" s="4">
        <v>0.2</v>
      </c>
      <c r="B23" s="3">
        <v>0</v>
      </c>
      <c r="C23" s="3">
        <f t="shared" si="1"/>
        <v>0.34227807935506138</v>
      </c>
      <c r="D23" s="3">
        <f t="shared" si="2"/>
        <v>0</v>
      </c>
      <c r="F23" s="4">
        <v>0.42</v>
      </c>
      <c r="G23" s="28">
        <f t="shared" si="3"/>
        <v>4.7619047619047617E-7</v>
      </c>
      <c r="H23" s="29">
        <f t="shared" si="6"/>
        <v>8.1104829726870325E-8</v>
      </c>
      <c r="I23" s="29">
        <f t="shared" si="4"/>
        <v>4.7297019047619041E-19</v>
      </c>
      <c r="J23" s="29">
        <f t="shared" si="5"/>
        <v>1006808644136.84</v>
      </c>
      <c r="K23" s="29">
        <f t="shared" si="8"/>
        <v>140953210179.15753</v>
      </c>
      <c r="M23" s="3">
        <f t="shared" si="0"/>
        <v>0.10357072485547472</v>
      </c>
      <c r="N23" s="3">
        <f t="shared" si="7"/>
        <v>1.5157900827327373E-2</v>
      </c>
    </row>
    <row r="24" spans="1:14" x14ac:dyDescent="0.2">
      <c r="A24" s="4">
        <v>0.21</v>
      </c>
      <c r="B24" s="3">
        <v>0</v>
      </c>
      <c r="C24" s="3">
        <f t="shared" si="1"/>
        <v>0.34760971265398666</v>
      </c>
      <c r="D24" s="3">
        <f t="shared" si="2"/>
        <v>0</v>
      </c>
      <c r="F24" s="4">
        <v>0.43</v>
      </c>
      <c r="G24" s="28">
        <f t="shared" si="3"/>
        <v>4.6511627906976743E-7</v>
      </c>
      <c r="H24" s="29">
        <f t="shared" si="6"/>
        <v>8.5811363503171551E-8</v>
      </c>
      <c r="I24" s="29">
        <f t="shared" si="4"/>
        <v>4.619708837209302E-19</v>
      </c>
      <c r="J24" s="29">
        <f t="shared" si="5"/>
        <v>1006808644136.8398</v>
      </c>
      <c r="K24" s="29">
        <f t="shared" si="8"/>
        <v>151021296620.52594</v>
      </c>
      <c r="M24" s="3">
        <f t="shared" si="0"/>
        <v>0.10256039815735005</v>
      </c>
      <c r="N24" s="3">
        <f t="shared" si="7"/>
        <v>1.6188556442391498E-2</v>
      </c>
    </row>
    <row r="25" spans="1:14" x14ac:dyDescent="0.2">
      <c r="A25" s="4">
        <v>0.22</v>
      </c>
      <c r="B25" s="3">
        <v>0.9</v>
      </c>
      <c r="C25" s="3">
        <f t="shared" si="1"/>
        <v>0.35222388746585287</v>
      </c>
      <c r="D25" s="3">
        <f t="shared" si="2"/>
        <v>0.31700149871926758</v>
      </c>
      <c r="F25" s="4">
        <v>0.44</v>
      </c>
      <c r="G25" s="28">
        <f t="shared" si="3"/>
        <v>4.5454545454545452E-7</v>
      </c>
      <c r="H25" s="29">
        <f t="shared" si="6"/>
        <v>9.040967217124767E-8</v>
      </c>
      <c r="I25" s="29">
        <f t="shared" si="4"/>
        <v>4.5147154545454545E-19</v>
      </c>
      <c r="J25" s="29">
        <f t="shared" si="5"/>
        <v>1006808644136.8397</v>
      </c>
      <c r="K25" s="29">
        <f t="shared" si="8"/>
        <v>161089383061.89435</v>
      </c>
      <c r="M25" s="3">
        <f t="shared" si="0"/>
        <v>0.10150500019218363</v>
      </c>
      <c r="N25" s="3">
        <f t="shared" si="7"/>
        <v>1.7208883434139167E-2</v>
      </c>
    </row>
    <row r="26" spans="1:14" x14ac:dyDescent="0.2">
      <c r="A26" s="4">
        <v>0.23</v>
      </c>
      <c r="B26" s="3">
        <v>0.9</v>
      </c>
      <c r="C26" s="3">
        <f t="shared" si="1"/>
        <v>0.35616191561003213</v>
      </c>
      <c r="D26" s="3">
        <f t="shared" si="2"/>
        <v>0.32054572404902892</v>
      </c>
      <c r="F26" s="4">
        <v>0.45</v>
      </c>
      <c r="G26" s="28">
        <f t="shared" si="3"/>
        <v>4.4444444444444444E-7</v>
      </c>
      <c r="H26" s="29">
        <f t="shared" si="6"/>
        <v>9.4904621666197174E-8</v>
      </c>
      <c r="I26" s="29">
        <f t="shared" si="4"/>
        <v>4.4143884444444438E-19</v>
      </c>
      <c r="J26" s="29">
        <f t="shared" si="5"/>
        <v>1006808644136.84</v>
      </c>
      <c r="K26" s="29">
        <f t="shared" si="8"/>
        <v>171157469503.26276</v>
      </c>
      <c r="M26" s="3">
        <f t="shared" si="0"/>
        <v>0.10040857206679342</v>
      </c>
      <c r="N26" s="3">
        <f t="shared" si="7"/>
        <v>1.8218451295434052E-2</v>
      </c>
    </row>
    <row r="27" spans="1:14" x14ac:dyDescent="0.2">
      <c r="A27" s="4">
        <v>0.24</v>
      </c>
      <c r="B27" s="3">
        <v>0.9</v>
      </c>
      <c r="C27" s="3">
        <f t="shared" si="1"/>
        <v>0.35946317129377725</v>
      </c>
      <c r="D27" s="3">
        <f t="shared" si="2"/>
        <v>0.32351685416439951</v>
      </c>
      <c r="F27" s="4">
        <v>0.46</v>
      </c>
      <c r="G27" s="28">
        <f t="shared" si="3"/>
        <v>4.3478260869565214E-7</v>
      </c>
      <c r="H27" s="29">
        <f t="shared" si="6"/>
        <v>9.9300756931897667E-8</v>
      </c>
      <c r="I27" s="29">
        <f t="shared" si="4"/>
        <v>4.3184234782608688E-19</v>
      </c>
      <c r="J27" s="29">
        <f t="shared" si="5"/>
        <v>1006808644136.8398</v>
      </c>
      <c r="K27" s="29">
        <f t="shared" si="8"/>
        <v>181225555944.63116</v>
      </c>
      <c r="M27" s="3">
        <f t="shared" si="0"/>
        <v>9.9274938363397278E-2</v>
      </c>
      <c r="N27" s="3">
        <f t="shared" si="7"/>
        <v>1.9216868847585007E-2</v>
      </c>
    </row>
    <row r="28" spans="1:14" x14ac:dyDescent="0.2">
      <c r="A28" s="4">
        <v>0.25</v>
      </c>
      <c r="B28" s="3">
        <v>0.9</v>
      </c>
      <c r="C28" s="3">
        <f t="shared" si="1"/>
        <v>0.36216517375589852</v>
      </c>
      <c r="D28" s="3">
        <f t="shared" si="2"/>
        <v>0.32594865638030868</v>
      </c>
      <c r="F28" s="4">
        <v>0.47</v>
      </c>
      <c r="G28" s="28">
        <f t="shared" si="3"/>
        <v>4.2553191489361704E-7</v>
      </c>
      <c r="H28" s="29">
        <f t="shared" si="6"/>
        <v>1.0360232954984399E-7</v>
      </c>
      <c r="I28" s="29">
        <f t="shared" si="4"/>
        <v>4.2265421276595745E-19</v>
      </c>
      <c r="J28" s="29">
        <f t="shared" si="5"/>
        <v>1006808644136.8398</v>
      </c>
      <c r="K28" s="29">
        <f t="shared" si="8"/>
        <v>191293642385.99951</v>
      </c>
      <c r="M28" s="3">
        <f t="shared" si="0"/>
        <v>9.8107716993337424E-2</v>
      </c>
      <c r="N28" s="3">
        <f t="shared" si="7"/>
        <v>2.0203782124368675E-2</v>
      </c>
    </row>
    <row r="29" spans="1:14" x14ac:dyDescent="0.2">
      <c r="A29" s="4">
        <v>0.26</v>
      </c>
      <c r="B29" s="3">
        <v>0.9</v>
      </c>
      <c r="C29" s="3">
        <f t="shared" si="1"/>
        <v>0.364303666574191</v>
      </c>
      <c r="D29" s="3">
        <f t="shared" si="2"/>
        <v>0.32787329991677189</v>
      </c>
      <c r="F29" s="4">
        <v>0.48</v>
      </c>
      <c r="G29" s="28">
        <f t="shared" si="3"/>
        <v>4.1666666666666667E-7</v>
      </c>
      <c r="H29" s="29">
        <f t="shared" si="6"/>
        <v>1.0781332245764542E-7</v>
      </c>
      <c r="I29" s="29">
        <f t="shared" si="4"/>
        <v>4.1384891666666667E-19</v>
      </c>
      <c r="J29" s="29">
        <f t="shared" si="5"/>
        <v>1006808644136.8398</v>
      </c>
      <c r="K29" s="29">
        <f t="shared" si="8"/>
        <v>201361728827.36792</v>
      </c>
      <c r="M29" s="3">
        <f t="shared" si="0"/>
        <v>9.6910328637434581E-2</v>
      </c>
      <c r="N29" s="3">
        <f t="shared" si="7"/>
        <v>2.1178872352522537E-2</v>
      </c>
    </row>
    <row r="30" spans="1:14" x14ac:dyDescent="0.2">
      <c r="A30" s="4">
        <v>0.27</v>
      </c>
      <c r="B30" s="3">
        <v>0.9</v>
      </c>
      <c r="C30" s="3">
        <f t="shared" si="1"/>
        <v>0.36591269376653918</v>
      </c>
      <c r="D30" s="3">
        <f t="shared" si="2"/>
        <v>0.32932142438988526</v>
      </c>
      <c r="F30" s="4">
        <v>0.49</v>
      </c>
      <c r="G30" s="28">
        <f t="shared" si="3"/>
        <v>4.0816326530612243E-7</v>
      </c>
      <c r="H30" s="29">
        <f t="shared" si="6"/>
        <v>1.1193747211750937E-7</v>
      </c>
      <c r="I30" s="29">
        <f t="shared" si="4"/>
        <v>4.0540302040816327E-19</v>
      </c>
      <c r="J30" s="29">
        <f t="shared" si="5"/>
        <v>1006808644136.8397</v>
      </c>
      <c r="K30" s="29">
        <f t="shared" si="8"/>
        <v>211429815268.73633</v>
      </c>
      <c r="M30" s="3">
        <f t="shared" si="0"/>
        <v>9.5686005789486009E-2</v>
      </c>
      <c r="N30" s="3">
        <f t="shared" si="7"/>
        <v>2.214185402465714E-2</v>
      </c>
    </row>
    <row r="31" spans="1:14" x14ac:dyDescent="0.2">
      <c r="A31" s="4">
        <v>0.28000000000000003</v>
      </c>
      <c r="B31" s="3">
        <v>0.9</v>
      </c>
      <c r="C31" s="3">
        <f t="shared" si="1"/>
        <v>0.36702467281069173</v>
      </c>
      <c r="D31" s="3">
        <f t="shared" si="2"/>
        <v>0.33032220552962255</v>
      </c>
      <c r="F31" s="4">
        <v>0.5</v>
      </c>
      <c r="G31" s="28">
        <f t="shared" si="3"/>
        <v>3.9999999999999998E-7</v>
      </c>
      <c r="H31" s="29">
        <f t="shared" si="6"/>
        <v>1.1597828844403998E-7</v>
      </c>
      <c r="I31" s="29">
        <f t="shared" si="4"/>
        <v>3.9729496E-19</v>
      </c>
      <c r="J31" s="29">
        <f t="shared" si="5"/>
        <v>1006808644136.8397</v>
      </c>
      <c r="K31" s="29">
        <f t="shared" si="8"/>
        <v>221497901710.10474</v>
      </c>
      <c r="M31" s="3">
        <f t="shared" si="0"/>
        <v>9.4437801418780914E-2</v>
      </c>
      <c r="N31" s="3">
        <f t="shared" si="7"/>
        <v>2.3092473060698476E-2</v>
      </c>
    </row>
    <row r="32" spans="1:14" x14ac:dyDescent="0.2">
      <c r="A32" s="4">
        <v>0.28999999999999998</v>
      </c>
      <c r="B32" s="3">
        <v>0.9</v>
      </c>
      <c r="C32" s="3">
        <f t="shared" si="1"/>
        <v>0.36767046470294995</v>
      </c>
      <c r="D32" s="3">
        <f t="shared" si="2"/>
        <v>0.33090341823265496</v>
      </c>
      <c r="F32" s="4">
        <v>0.51</v>
      </c>
      <c r="G32" s="28">
        <f t="shared" si="3"/>
        <v>3.9215686274509802E-7</v>
      </c>
      <c r="H32" s="29">
        <f t="shared" si="6"/>
        <v>1.1993907275776546E-7</v>
      </c>
      <c r="I32" s="29">
        <f t="shared" si="4"/>
        <v>3.8950486274509804E-19</v>
      </c>
      <c r="J32" s="29">
        <f t="shared" si="5"/>
        <v>1006808644136.8397</v>
      </c>
      <c r="K32" s="29">
        <f t="shared" si="8"/>
        <v>231565988151.47314</v>
      </c>
      <c r="M32" s="3">
        <f t="shared" si="0"/>
        <v>9.3168597266894651E-2</v>
      </c>
      <c r="N32" s="3">
        <f t="shared" si="7"/>
        <v>2.4030505054126856E-2</v>
      </c>
    </row>
    <row r="33" spans="1:14" x14ac:dyDescent="0.2">
      <c r="A33" s="4">
        <v>0.3</v>
      </c>
      <c r="B33" s="3">
        <v>0.9</v>
      </c>
      <c r="C33" s="3">
        <f t="shared" si="1"/>
        <v>0.36787944117144233</v>
      </c>
      <c r="D33" s="3">
        <f t="shared" si="2"/>
        <v>0.33109149705429813</v>
      </c>
      <c r="F33" s="4">
        <v>0.52</v>
      </c>
      <c r="G33" s="28">
        <f t="shared" si="3"/>
        <v>3.8461538461538457E-7</v>
      </c>
      <c r="H33" s="29">
        <f t="shared" si="6"/>
        <v>1.2382293399456788E-7</v>
      </c>
      <c r="I33" s="29">
        <f t="shared" si="4"/>
        <v>3.8201438461538458E-19</v>
      </c>
      <c r="J33" s="29">
        <f t="shared" si="5"/>
        <v>1006808644136.8397</v>
      </c>
      <c r="K33" s="29">
        <f t="shared" si="8"/>
        <v>241634074592.84155</v>
      </c>
      <c r="M33" s="3">
        <f t="shared" si="0"/>
        <v>9.1881111793430309E-2</v>
      </c>
      <c r="N33" s="3">
        <f t="shared" si="7"/>
        <v>2.4955753599428483E-2</v>
      </c>
    </row>
    <row r="34" spans="1:14" x14ac:dyDescent="0.2">
      <c r="A34" s="4">
        <v>0.31</v>
      </c>
      <c r="B34" s="3">
        <v>0.9</v>
      </c>
      <c r="C34" s="3">
        <f t="shared" si="1"/>
        <v>0.3676795491552533</v>
      </c>
      <c r="D34" s="3">
        <f t="shared" si="2"/>
        <v>0.33091159423972799</v>
      </c>
      <c r="F34" s="4">
        <v>0.53</v>
      </c>
      <c r="G34" s="28">
        <f t="shared" si="3"/>
        <v>3.7735849056603772E-7</v>
      </c>
      <c r="H34" s="29">
        <f t="shared" si="6"/>
        <v>1.2763280337047499E-7</v>
      </c>
      <c r="I34" s="29">
        <f t="shared" si="4"/>
        <v>3.7480656603773585E-19</v>
      </c>
      <c r="J34" s="29">
        <f t="shared" si="5"/>
        <v>1006808644136.8397</v>
      </c>
      <c r="K34" s="29">
        <f t="shared" si="8"/>
        <v>251702161034.20996</v>
      </c>
      <c r="M34" s="3">
        <f t="shared" si="0"/>
        <v>9.0577907784808134E-2</v>
      </c>
      <c r="N34" s="3">
        <f t="shared" si="7"/>
        <v>2.5868048697319675E-2</v>
      </c>
    </row>
    <row r="35" spans="1:14" x14ac:dyDescent="0.2">
      <c r="A35" s="4">
        <v>0.32</v>
      </c>
      <c r="B35" s="3">
        <v>0.9</v>
      </c>
      <c r="C35" s="3">
        <f t="shared" si="1"/>
        <v>0.36709737265643988</v>
      </c>
      <c r="D35" s="3">
        <f t="shared" si="2"/>
        <v>0.33038763539079591</v>
      </c>
      <c r="F35" s="4">
        <v>0.54</v>
      </c>
      <c r="G35" s="28">
        <f t="shared" si="3"/>
        <v>3.7037037037037031E-7</v>
      </c>
      <c r="H35" s="29">
        <f t="shared" si="6"/>
        <v>1.3137144767515704E-7</v>
      </c>
      <c r="I35" s="29">
        <f t="shared" si="4"/>
        <v>3.6786570370370367E-19</v>
      </c>
      <c r="J35" s="29">
        <f t="shared" si="5"/>
        <v>1006808644136.8397</v>
      </c>
      <c r="K35" s="29">
        <f t="shared" si="8"/>
        <v>261770247475.57837</v>
      </c>
      <c r="M35" s="3">
        <f t="shared" ref="M35:M66" si="9">F35*EXP(-F35/0.3)</f>
        <v>8.9261399639656722E-2</v>
      </c>
      <c r="N35" s="3">
        <f t="shared" si="7"/>
        <v>2.6767245234441999E-2</v>
      </c>
    </row>
    <row r="36" spans="1:14" x14ac:dyDescent="0.2">
      <c r="A36" s="4">
        <v>0.33</v>
      </c>
      <c r="B36" s="3">
        <v>0.9</v>
      </c>
      <c r="C36" s="3">
        <f t="shared" si="1"/>
        <v>0.36615819206788752</v>
      </c>
      <c r="D36" s="3">
        <f t="shared" si="2"/>
        <v>0.32954237286109878</v>
      </c>
      <c r="F36" s="4">
        <v>0.55000000000000004</v>
      </c>
      <c r="G36" s="28">
        <f t="shared" si="3"/>
        <v>3.6363636363636361E-7</v>
      </c>
      <c r="H36" s="29">
        <f t="shared" si="6"/>
        <v>1.3504148134519072E-7</v>
      </c>
      <c r="I36" s="29">
        <f t="shared" si="4"/>
        <v>3.6117723636363632E-19</v>
      </c>
      <c r="J36" s="29">
        <f t="shared" si="5"/>
        <v>1006808644136.8398</v>
      </c>
      <c r="K36" s="29">
        <f t="shared" si="8"/>
        <v>271838333916.94678</v>
      </c>
      <c r="M36" s="3">
        <f t="shared" si="9"/>
        <v>8.7933860343831646E-2</v>
      </c>
      <c r="N36" s="3">
        <f t="shared" si="7"/>
        <v>2.7653221534359441E-2</v>
      </c>
    </row>
    <row r="37" spans="1:14" x14ac:dyDescent="0.2">
      <c r="A37" s="4">
        <v>0.34</v>
      </c>
      <c r="B37" s="3">
        <v>0.9</v>
      </c>
      <c r="C37" s="3">
        <f t="shared" si="1"/>
        <v>0.36488604107603273</v>
      </c>
      <c r="D37" s="3">
        <f t="shared" si="2"/>
        <v>0.32839743696842949</v>
      </c>
      <c r="F37" s="4">
        <v>0.56000000000000005</v>
      </c>
      <c r="G37" s="28">
        <f t="shared" si="3"/>
        <v>3.571428571428571E-7</v>
      </c>
      <c r="H37" s="29">
        <f t="shared" si="6"/>
        <v>1.3864537744908684E-7</v>
      </c>
      <c r="I37" s="29">
        <f t="shared" si="4"/>
        <v>3.5472764285714283E-19</v>
      </c>
      <c r="J37" s="29">
        <f t="shared" si="5"/>
        <v>1006808644136.8397</v>
      </c>
      <c r="K37" s="29">
        <f t="shared" si="8"/>
        <v>281906420358.31519</v>
      </c>
      <c r="M37" s="3">
        <f t="shared" si="9"/>
        <v>8.6597428147582686E-2</v>
      </c>
      <c r="N37" s="3">
        <f t="shared" si="7"/>
        <v>2.8525877976816515E-2</v>
      </c>
    </row>
    <row r="38" spans="1:14" x14ac:dyDescent="0.2">
      <c r="A38" s="4">
        <v>0.35</v>
      </c>
      <c r="B38" s="3">
        <v>0.9</v>
      </c>
      <c r="C38" s="3">
        <f t="shared" si="1"/>
        <v>0.36330376123369734</v>
      </c>
      <c r="D38" s="3">
        <f t="shared" si="2"/>
        <v>0.32697338511032764</v>
      </c>
      <c r="F38" s="4">
        <v>0.56999999999999995</v>
      </c>
      <c r="G38" s="28">
        <f t="shared" si="3"/>
        <v>3.5087719298245616E-7</v>
      </c>
      <c r="H38" s="29">
        <f t="shared" si="6"/>
        <v>1.4218547769971336E-7</v>
      </c>
      <c r="I38" s="29">
        <f t="shared" si="4"/>
        <v>3.48504350877193E-19</v>
      </c>
      <c r="J38" s="29">
        <f t="shared" si="5"/>
        <v>1006808644136.8398</v>
      </c>
      <c r="K38" s="29">
        <f t="shared" si="8"/>
        <v>291974506799.68347</v>
      </c>
      <c r="M38" s="3">
        <f t="shared" si="9"/>
        <v>8.5254112956901981E-2</v>
      </c>
      <c r="N38" s="3">
        <f t="shared" si="7"/>
        <v>2.9385135682338928E-2</v>
      </c>
    </row>
    <row r="39" spans="1:14" x14ac:dyDescent="0.2">
      <c r="A39" s="4">
        <v>0.36</v>
      </c>
      <c r="B39" s="3">
        <v>0.9</v>
      </c>
      <c r="C39" s="3">
        <f t="shared" si="1"/>
        <v>0.36143305429464256</v>
      </c>
      <c r="D39" s="3">
        <f t="shared" si="2"/>
        <v>0.32528974886517831</v>
      </c>
      <c r="F39" s="4">
        <v>0.57999999999999996</v>
      </c>
      <c r="G39" s="28">
        <f t="shared" si="3"/>
        <v>3.4482758620689656E-7</v>
      </c>
      <c r="H39" s="29">
        <f t="shared" si="6"/>
        <v>1.4566400159566012E-7</v>
      </c>
      <c r="I39" s="29">
        <f t="shared" si="4"/>
        <v>3.424956551724138E-19</v>
      </c>
      <c r="J39" s="29">
        <f t="shared" si="5"/>
        <v>1006808644136.8398</v>
      </c>
      <c r="K39" s="29">
        <f t="shared" si="8"/>
        <v>302042593241.05188</v>
      </c>
      <c r="M39" s="3">
        <f t="shared" si="9"/>
        <v>8.3905802450617128E-2</v>
      </c>
      <c r="N39" s="3">
        <f t="shared" si="7"/>
        <v>3.0230935259376524E-2</v>
      </c>
    </row>
    <row r="40" spans="1:14" x14ac:dyDescent="0.2">
      <c r="A40" s="4">
        <v>0.37</v>
      </c>
      <c r="B40" s="3">
        <v>0.9</v>
      </c>
      <c r="C40" s="3">
        <f t="shared" si="1"/>
        <v>0.35929453239794762</v>
      </c>
      <c r="D40" s="3">
        <f t="shared" si="2"/>
        <v>0.32336507915815288</v>
      </c>
      <c r="F40" s="4">
        <v>0.59</v>
      </c>
      <c r="G40" s="28">
        <f t="shared" si="3"/>
        <v>3.3898305084745761E-7</v>
      </c>
      <c r="H40" s="29">
        <f t="shared" si="6"/>
        <v>1.490830547809319E-7</v>
      </c>
      <c r="I40" s="29">
        <f t="shared" si="4"/>
        <v>3.3669064406779663E-19</v>
      </c>
      <c r="J40" s="29">
        <f t="shared" si="5"/>
        <v>1006808644136.8397</v>
      </c>
      <c r="K40" s="29">
        <f t="shared" si="8"/>
        <v>312110679682.42029</v>
      </c>
      <c r="M40" s="3">
        <f t="shared" si="9"/>
        <v>8.2554267934342535E-2</v>
      </c>
      <c r="N40" s="3">
        <f t="shared" si="7"/>
        <v>3.1063235611301324E-2</v>
      </c>
    </row>
    <row r="41" spans="1:14" x14ac:dyDescent="0.2">
      <c r="A41" s="4">
        <v>0.38</v>
      </c>
      <c r="B41" s="3">
        <v>0.9</v>
      </c>
      <c r="C41" s="3">
        <f t="shared" si="1"/>
        <v>0.3569077661869472</v>
      </c>
      <c r="D41" s="3">
        <f t="shared" si="2"/>
        <v>0.32121698956825251</v>
      </c>
      <c r="F41" s="4">
        <v>0.6</v>
      </c>
      <c r="G41" s="28">
        <f t="shared" si="3"/>
        <v>3.3333333333333335E-7</v>
      </c>
      <c r="H41" s="29">
        <f t="shared" si="6"/>
        <v>1.5244463670183585E-7</v>
      </c>
      <c r="I41" s="29">
        <f t="shared" si="4"/>
        <v>3.3107913333333333E-19</v>
      </c>
      <c r="J41" s="29">
        <f t="shared" si="5"/>
        <v>1006808644136.8398</v>
      </c>
      <c r="K41" s="29">
        <f t="shared" si="8"/>
        <v>322178766123.7887</v>
      </c>
      <c r="M41" s="3">
        <f t="shared" si="9"/>
        <v>8.1201169941967619E-2</v>
      </c>
      <c r="N41" s="3">
        <f t="shared" si="7"/>
        <v>3.1882012800682875E-2</v>
      </c>
    </row>
    <row r="42" spans="1:14" x14ac:dyDescent="0.2">
      <c r="A42" s="4">
        <v>0.39</v>
      </c>
      <c r="B42" s="3">
        <v>0.9</v>
      </c>
      <c r="C42" s="3">
        <f t="shared" si="1"/>
        <v>0.35429133094421639</v>
      </c>
      <c r="D42" s="3">
        <f t="shared" si="2"/>
        <v>0.31886219784979475</v>
      </c>
      <c r="F42" s="4">
        <v>0.61</v>
      </c>
      <c r="G42" s="28">
        <f t="shared" si="3"/>
        <v>3.2786885245901637E-7</v>
      </c>
      <c r="H42" s="29">
        <f t="shared" ref="H42:H73" si="10">H41+(G42+G41)*(F42-F41)/2</f>
        <v>1.557506476307976E-7</v>
      </c>
      <c r="I42" s="29">
        <f t="shared" si="4"/>
        <v>3.2565160655737704E-19</v>
      </c>
      <c r="J42" s="29">
        <f t="shared" si="5"/>
        <v>1006808644136.8397</v>
      </c>
      <c r="K42" s="29">
        <f t="shared" si="8"/>
        <v>332246852565.1571</v>
      </c>
      <c r="M42" s="3">
        <f t="shared" si="9"/>
        <v>7.9848063594944035E-2</v>
      </c>
      <c r="N42" s="3">
        <f t="shared" ref="N42:N73" si="11">N41+0.5*(M42+M41)*(F42-F41)</f>
        <v>3.2687258968367432E-2</v>
      </c>
    </row>
    <row r="43" spans="1:14" x14ac:dyDescent="0.2">
      <c r="A43" s="4">
        <v>0.4</v>
      </c>
      <c r="B43" s="3">
        <v>0.9</v>
      </c>
      <c r="C43" s="3">
        <f t="shared" si="1"/>
        <v>0.35146285082096901</v>
      </c>
      <c r="D43" s="3">
        <f t="shared" si="2"/>
        <v>0.31631656573887212</v>
      </c>
      <c r="F43" s="4">
        <v>0.62</v>
      </c>
      <c r="G43" s="28">
        <f t="shared" si="3"/>
        <v>3.225806451612903E-7</v>
      </c>
      <c r="H43" s="29">
        <f t="shared" si="10"/>
        <v>1.5900289511889915E-7</v>
      </c>
      <c r="I43" s="29">
        <f t="shared" si="4"/>
        <v>3.2039916129032258E-19</v>
      </c>
      <c r="J43" s="29">
        <f t="shared" si="5"/>
        <v>1006808644136.8397</v>
      </c>
      <c r="K43" s="29">
        <f t="shared" si="8"/>
        <v>342314939006.52551</v>
      </c>
      <c r="M43" s="3">
        <f t="shared" si="9"/>
        <v>7.8496403729231792E-2</v>
      </c>
      <c r="N43" s="3">
        <f t="shared" si="11"/>
        <v>3.347898130498831E-2</v>
      </c>
    </row>
    <row r="44" spans="1:14" x14ac:dyDescent="0.2">
      <c r="A44" s="4">
        <v>0.41</v>
      </c>
      <c r="B44" s="3">
        <v>0.9</v>
      </c>
      <c r="C44" s="3">
        <f t="shared" si="1"/>
        <v>0.34843904123623026</v>
      </c>
      <c r="D44" s="3">
        <f t="shared" si="2"/>
        <v>0.31359513711260723</v>
      </c>
      <c r="F44" s="4">
        <v>0.63</v>
      </c>
      <c r="G44" s="28">
        <f t="shared" si="3"/>
        <v>3.1746031746031743E-7</v>
      </c>
      <c r="H44" s="29">
        <f t="shared" si="10"/>
        <v>1.6220309993200719E-7</v>
      </c>
      <c r="I44" s="29">
        <f t="shared" si="4"/>
        <v>3.1531346031746032E-19</v>
      </c>
      <c r="J44" s="29">
        <f t="shared" si="5"/>
        <v>1006808644136.8397</v>
      </c>
      <c r="K44" s="29">
        <f t="shared" si="8"/>
        <v>352383025447.89392</v>
      </c>
      <c r="M44" s="3">
        <f t="shared" si="9"/>
        <v>7.7147549799378601E-2</v>
      </c>
      <c r="N44" s="3">
        <f t="shared" si="11"/>
        <v>3.425720107263136E-2</v>
      </c>
    </row>
    <row r="45" spans="1:14" x14ac:dyDescent="0.2">
      <c r="A45" s="4">
        <v>0.42</v>
      </c>
      <c r="B45" s="3">
        <v>0.9</v>
      </c>
      <c r="C45" s="3">
        <f t="shared" si="1"/>
        <v>0.34523574951824909</v>
      </c>
      <c r="D45" s="3">
        <f t="shared" si="2"/>
        <v>0.31071217456642419</v>
      </c>
      <c r="F45" s="4">
        <v>0.64</v>
      </c>
      <c r="G45" s="28">
        <f t="shared" si="3"/>
        <v>3.1249999999999997E-7</v>
      </c>
      <c r="H45" s="29">
        <f t="shared" si="10"/>
        <v>1.6535290151930878E-7</v>
      </c>
      <c r="I45" s="29">
        <f t="shared" si="4"/>
        <v>3.103866875E-19</v>
      </c>
      <c r="J45" s="29">
        <f t="shared" si="5"/>
        <v>1006808644136.8397</v>
      </c>
      <c r="K45" s="29">
        <f t="shared" si="8"/>
        <v>362451111889.26233</v>
      </c>
      <c r="M45" s="3">
        <f t="shared" si="9"/>
        <v>7.5802770568834374E-2</v>
      </c>
      <c r="N45" s="3">
        <f t="shared" si="11"/>
        <v>3.5021952674472424E-2</v>
      </c>
    </row>
    <row r="46" spans="1:14" x14ac:dyDescent="0.2">
      <c r="A46" s="4">
        <v>0.43</v>
      </c>
      <c r="B46" s="3">
        <v>0.9</v>
      </c>
      <c r="C46" s="3">
        <f t="shared" si="1"/>
        <v>0.34186799385783345</v>
      </c>
      <c r="D46" s="3">
        <f t="shared" si="2"/>
        <v>0.30768119447205011</v>
      </c>
      <c r="F46" s="4">
        <v>0.65</v>
      </c>
      <c r="G46" s="28">
        <f t="shared" si="3"/>
        <v>3.0769230769230769E-7</v>
      </c>
      <c r="H46" s="29">
        <f t="shared" si="10"/>
        <v>1.6845386305777031E-7</v>
      </c>
      <c r="I46" s="29">
        <f t="shared" si="4"/>
        <v>3.0561150769230768E-19</v>
      </c>
      <c r="J46" s="29">
        <f t="shared" si="5"/>
        <v>1006808644136.8398</v>
      </c>
      <c r="K46" s="29">
        <f t="shared" si="8"/>
        <v>372519198330.63074</v>
      </c>
      <c r="M46" s="3">
        <f t="shared" si="9"/>
        <v>7.4463248595247E-2</v>
      </c>
      <c r="N46" s="3">
        <f t="shared" si="11"/>
        <v>3.5773282770292833E-2</v>
      </c>
    </row>
    <row r="47" spans="1:14" x14ac:dyDescent="0.2">
      <c r="A47" s="4">
        <v>0.44</v>
      </c>
      <c r="B47" s="3">
        <v>0.9</v>
      </c>
      <c r="C47" s="3">
        <f t="shared" si="1"/>
        <v>0.3383500006406121</v>
      </c>
      <c r="D47" s="3">
        <f t="shared" si="2"/>
        <v>0.3045150005765509</v>
      </c>
      <c r="F47" s="4">
        <v>0.66</v>
      </c>
      <c r="G47" s="28">
        <f t="shared" si="3"/>
        <v>3.03030303030303E-7</v>
      </c>
      <c r="H47" s="29">
        <f t="shared" si="10"/>
        <v>1.7150747611138336E-7</v>
      </c>
      <c r="I47" s="29">
        <f t="shared" si="4"/>
        <v>3.0098103030303025E-19</v>
      </c>
      <c r="J47" s="29">
        <f t="shared" si="5"/>
        <v>1006808644136.8398</v>
      </c>
      <c r="K47" s="29">
        <f t="shared" si="8"/>
        <v>382587284771.99915</v>
      </c>
      <c r="M47" s="3">
        <f t="shared" si="9"/>
        <v>7.3130084519140354E-2</v>
      </c>
      <c r="N47" s="3">
        <f t="shared" si="11"/>
        <v>3.651124943586477E-2</v>
      </c>
    </row>
    <row r="48" spans="1:14" x14ac:dyDescent="0.2">
      <c r="A48" s="4">
        <v>0.45</v>
      </c>
      <c r="B48" s="3">
        <v>0.9</v>
      </c>
      <c r="C48" s="3">
        <f t="shared" si="1"/>
        <v>0.33469524022264474</v>
      </c>
      <c r="D48" s="3">
        <f t="shared" si="2"/>
        <v>0.3012257162003803</v>
      </c>
      <c r="F48" s="4">
        <v>0.67</v>
      </c>
      <c r="G48" s="28">
        <f t="shared" si="3"/>
        <v>2.9850746268656716E-7</v>
      </c>
      <c r="H48" s="29">
        <f t="shared" si="10"/>
        <v>1.7451516493996772E-7</v>
      </c>
      <c r="I48" s="29">
        <f t="shared" si="4"/>
        <v>2.9648877611940295E-19</v>
      </c>
      <c r="J48" s="29">
        <f t="shared" si="5"/>
        <v>1006808644136.8398</v>
      </c>
      <c r="K48" s="29">
        <f t="shared" si="8"/>
        <v>392655371213.36755</v>
      </c>
      <c r="M48" s="3">
        <f t="shared" si="9"/>
        <v>7.1804301164045514E-2</v>
      </c>
      <c r="N48" s="3">
        <f t="shared" si="11"/>
        <v>3.7235921364280701E-2</v>
      </c>
    </row>
    <row r="49" spans="1:14" x14ac:dyDescent="0.2">
      <c r="A49" s="4">
        <v>0.46</v>
      </c>
      <c r="B49" s="3">
        <v>0.9</v>
      </c>
      <c r="C49" s="3">
        <f t="shared" si="1"/>
        <v>0.33091646121132429</v>
      </c>
      <c r="D49" s="3">
        <f t="shared" si="2"/>
        <v>0.29782481509019187</v>
      </c>
      <c r="F49" s="4">
        <v>0.68</v>
      </c>
      <c r="G49" s="28">
        <f t="shared" si="3"/>
        <v>2.941176470588235E-7</v>
      </c>
      <c r="H49" s="29">
        <f t="shared" si="10"/>
        <v>1.7747829048869467E-7</v>
      </c>
      <c r="I49" s="29">
        <f t="shared" si="4"/>
        <v>2.9212864705882347E-19</v>
      </c>
      <c r="J49" s="29">
        <f t="shared" si="5"/>
        <v>1006808644136.84</v>
      </c>
      <c r="K49" s="29">
        <f t="shared" si="8"/>
        <v>402723457654.73596</v>
      </c>
      <c r="M49" s="3">
        <f t="shared" si="9"/>
        <v>7.0486847455838914E-2</v>
      </c>
      <c r="N49" s="3">
        <f t="shared" si="11"/>
        <v>3.7947377107380123E-2</v>
      </c>
    </row>
    <row r="50" spans="1:14" x14ac:dyDescent="0.2">
      <c r="A50" s="4">
        <v>0.47</v>
      </c>
      <c r="B50" s="3">
        <v>0.9</v>
      </c>
      <c r="C50" s="3">
        <f t="shared" si="1"/>
        <v>0.32702572331112473</v>
      </c>
      <c r="D50" s="3">
        <f t="shared" si="2"/>
        <v>0.29432315098001227</v>
      </c>
      <c r="F50" s="4">
        <v>0.69</v>
      </c>
      <c r="G50" s="28">
        <f t="shared" si="3"/>
        <v>2.8985507246376811E-7</v>
      </c>
      <c r="H50" s="29">
        <f t="shared" si="10"/>
        <v>1.803981540863076E-7</v>
      </c>
      <c r="I50" s="29">
        <f t="shared" si="4"/>
        <v>2.8789489855072465E-19</v>
      </c>
      <c r="J50" s="29">
        <f t="shared" si="5"/>
        <v>1006808644136.8397</v>
      </c>
      <c r="K50" s="29">
        <f t="shared" si="8"/>
        <v>412791544096.10425</v>
      </c>
      <c r="M50" s="3">
        <f t="shared" si="9"/>
        <v>6.9178602168734574E-2</v>
      </c>
      <c r="N50" s="3">
        <f t="shared" si="11"/>
        <v>3.8645704355502984E-2</v>
      </c>
    </row>
    <row r="51" spans="1:14" x14ac:dyDescent="0.2">
      <c r="A51" s="4">
        <v>0.48</v>
      </c>
      <c r="B51" s="3">
        <v>0.9</v>
      </c>
      <c r="C51" s="3">
        <f t="shared" si="1"/>
        <v>0.32303442879144861</v>
      </c>
      <c r="D51" s="3">
        <f t="shared" si="2"/>
        <v>0.29073098591230379</v>
      </c>
      <c r="F51" s="4">
        <v>0.7</v>
      </c>
      <c r="G51" s="28">
        <f t="shared" si="3"/>
        <v>2.8571428571428569E-7</v>
      </c>
      <c r="H51" s="29">
        <f t="shared" si="10"/>
        <v>1.8327600087719789E-7</v>
      </c>
      <c r="I51" s="29">
        <f t="shared" si="4"/>
        <v>2.8378211428571429E-19</v>
      </c>
      <c r="J51" s="29">
        <f t="shared" si="5"/>
        <v>1006808644136.8397</v>
      </c>
      <c r="K51" s="29">
        <f t="shared" si="8"/>
        <v>422859630537.47266</v>
      </c>
      <c r="M51" s="3">
        <f t="shared" si="9"/>
        <v>6.7880377505083536E-2</v>
      </c>
      <c r="N51" s="3">
        <f t="shared" si="11"/>
        <v>3.9330999253872075E-2</v>
      </c>
    </row>
    <row r="52" spans="1:14" x14ac:dyDescent="0.2">
      <c r="A52" s="4">
        <v>0.49</v>
      </c>
      <c r="B52" s="3">
        <v>0.9</v>
      </c>
      <c r="C52" s="3">
        <f t="shared" si="1"/>
        <v>0.31895335263162</v>
      </c>
      <c r="D52" s="3">
        <f t="shared" si="2"/>
        <v>0.28705801736845798</v>
      </c>
      <c r="F52" s="4">
        <v>0.71</v>
      </c>
      <c r="G52" s="28">
        <f t="shared" si="3"/>
        <v>2.8169014084507043E-7</v>
      </c>
      <c r="H52" s="29">
        <f t="shared" si="10"/>
        <v>1.8611302300999467E-7</v>
      </c>
      <c r="I52" s="29">
        <f t="shared" si="4"/>
        <v>2.7978518309859156E-19</v>
      </c>
      <c r="J52" s="29">
        <f t="shared" si="5"/>
        <v>1006808644136.8398</v>
      </c>
      <c r="K52" s="29">
        <f t="shared" si="8"/>
        <v>432927716978.84106</v>
      </c>
      <c r="M52" s="3">
        <f t="shared" si="9"/>
        <v>6.6592922515852138E-2</v>
      </c>
      <c r="N52" s="3">
        <f t="shared" si="11"/>
        <v>4.0003365753976755E-2</v>
      </c>
    </row>
    <row r="53" spans="1:14" x14ac:dyDescent="0.2">
      <c r="A53" s="4">
        <v>0.5</v>
      </c>
      <c r="B53" s="3">
        <v>0.9</v>
      </c>
      <c r="C53" s="3">
        <f t="shared" si="1"/>
        <v>0.31479267139593642</v>
      </c>
      <c r="D53" s="3">
        <f t="shared" si="2"/>
        <v>0.28331340425634277</v>
      </c>
      <c r="F53" s="4">
        <v>0.72</v>
      </c>
      <c r="G53" s="28">
        <f t="shared" si="3"/>
        <v>2.7777777777777776E-7</v>
      </c>
      <c r="H53" s="29">
        <f t="shared" si="10"/>
        <v>1.889103626031089E-7</v>
      </c>
      <c r="I53" s="29">
        <f t="shared" si="4"/>
        <v>2.7589927777777776E-19</v>
      </c>
      <c r="J53" s="29">
        <f t="shared" si="5"/>
        <v>1006808644136.8398</v>
      </c>
      <c r="K53" s="29">
        <f t="shared" si="8"/>
        <v>442995803420.20947</v>
      </c>
      <c r="M53" s="3">
        <f t="shared" si="9"/>
        <v>6.5316926368377007E-2</v>
      </c>
      <c r="N53" s="3">
        <f t="shared" si="11"/>
        <v>4.06629149983979E-2</v>
      </c>
    </row>
    <row r="54" spans="1:14" x14ac:dyDescent="0.2">
      <c r="A54" s="4">
        <v>0.51</v>
      </c>
      <c r="B54" s="3">
        <v>0.9</v>
      </c>
      <c r="C54" s="3">
        <f t="shared" si="1"/>
        <v>0.31056199088964886</v>
      </c>
      <c r="D54" s="3">
        <f t="shared" si="2"/>
        <v>0.27950579180068397</v>
      </c>
      <c r="F54" s="4">
        <v>0.73</v>
      </c>
      <c r="G54" s="28">
        <f t="shared" si="3"/>
        <v>2.7397260273972602E-7</v>
      </c>
      <c r="H54" s="29">
        <f t="shared" si="10"/>
        <v>1.9166911450569641E-7</v>
      </c>
      <c r="I54" s="29">
        <f t="shared" si="4"/>
        <v>2.7211983561643834E-19</v>
      </c>
      <c r="J54" s="29">
        <f t="shared" si="5"/>
        <v>1006808644136.8398</v>
      </c>
      <c r="K54" s="29">
        <f t="shared" si="8"/>
        <v>453063889861.57788</v>
      </c>
      <c r="M54" s="3">
        <f t="shared" si="9"/>
        <v>6.4053021467734839E-2</v>
      </c>
      <c r="N54" s="3">
        <f t="shared" si="11"/>
        <v>4.1309764737578462E-2</v>
      </c>
    </row>
    <row r="55" spans="1:14" x14ac:dyDescent="0.2">
      <c r="A55" s="4">
        <v>0.52</v>
      </c>
      <c r="B55" s="3">
        <v>0.9</v>
      </c>
      <c r="C55" s="3">
        <f t="shared" si="1"/>
        <v>0.3062703726447677</v>
      </c>
      <c r="D55" s="3">
        <f t="shared" si="2"/>
        <v>0.27564333538029095</v>
      </c>
      <c r="F55" s="4">
        <v>0.74</v>
      </c>
      <c r="G55" s="28">
        <f t="shared" si="3"/>
        <v>2.7027027027027024E-7</v>
      </c>
      <c r="H55" s="29">
        <f t="shared" si="10"/>
        <v>1.9439032887074641E-7</v>
      </c>
      <c r="I55" s="29">
        <f t="shared" si="4"/>
        <v>2.6844254054054054E-19</v>
      </c>
      <c r="J55" s="29">
        <f t="shared" si="5"/>
        <v>1006808644136.8397</v>
      </c>
      <c r="K55" s="29">
        <f t="shared" si="8"/>
        <v>463131976302.94629</v>
      </c>
      <c r="M55" s="3">
        <f t="shared" si="9"/>
        <v>6.2801786437812882E-2</v>
      </c>
      <c r="N55" s="3">
        <f t="shared" si="11"/>
        <v>4.1944038777106202E-2</v>
      </c>
    </row>
    <row r="56" spans="1:14" x14ac:dyDescent="0.2">
      <c r="A56" s="4">
        <v>0.53</v>
      </c>
      <c r="B56" s="3">
        <v>0.9</v>
      </c>
      <c r="C56" s="3">
        <f t="shared" si="1"/>
        <v>0.30192635928269379</v>
      </c>
      <c r="D56" s="3">
        <f t="shared" si="2"/>
        <v>0.27173372335442442</v>
      </c>
      <c r="F56" s="4">
        <v>0.75</v>
      </c>
      <c r="G56" s="28">
        <f t="shared" si="3"/>
        <v>2.6666666666666667E-7</v>
      </c>
      <c r="H56" s="29">
        <f t="shared" si="10"/>
        <v>1.9707501355543109E-7</v>
      </c>
      <c r="I56" s="29">
        <f t="shared" si="4"/>
        <v>2.6486330666666667E-19</v>
      </c>
      <c r="J56" s="29">
        <f t="shared" si="5"/>
        <v>1006808644136.8398</v>
      </c>
      <c r="K56" s="29">
        <f t="shared" si="8"/>
        <v>473200062744.3147</v>
      </c>
      <c r="M56" s="3">
        <f t="shared" si="9"/>
        <v>6.1563748967924103E-2</v>
      </c>
      <c r="N56" s="3">
        <f t="shared" si="11"/>
        <v>4.256586645413489E-2</v>
      </c>
    </row>
    <row r="57" spans="1:14" x14ac:dyDescent="0.2">
      <c r="A57" s="4">
        <v>0.54</v>
      </c>
      <c r="B57" s="3">
        <v>0.9</v>
      </c>
      <c r="C57" s="3">
        <f t="shared" si="1"/>
        <v>0.29753799879885573</v>
      </c>
      <c r="D57" s="3">
        <f t="shared" si="2"/>
        <v>0.26778419891897015</v>
      </c>
      <c r="F57" s="4">
        <v>0.76</v>
      </c>
      <c r="G57" s="28">
        <f t="shared" si="3"/>
        <v>2.6315789473684208E-7</v>
      </c>
      <c r="H57" s="29">
        <f t="shared" si="10"/>
        <v>1.9972413636244864E-7</v>
      </c>
      <c r="I57" s="29">
        <f t="shared" si="4"/>
        <v>2.6137826315789472E-19</v>
      </c>
      <c r="J57" s="29">
        <f t="shared" si="5"/>
        <v>1006808644136.8397</v>
      </c>
      <c r="K57" s="29">
        <f t="shared" si="8"/>
        <v>483268149185.68311</v>
      </c>
      <c r="M57" s="3">
        <f t="shared" si="9"/>
        <v>6.0339388530579428E-2</v>
      </c>
      <c r="N57" s="3">
        <f t="shared" si="11"/>
        <v>4.3175382141627409E-2</v>
      </c>
    </row>
    <row r="58" spans="1:14" x14ac:dyDescent="0.2">
      <c r="A58" s="4">
        <v>0.55000000000000004</v>
      </c>
      <c r="B58" s="3">
        <v>0.9</v>
      </c>
      <c r="C58" s="3">
        <f t="shared" si="1"/>
        <v>0.29311286781277213</v>
      </c>
      <c r="D58" s="3">
        <f t="shared" si="2"/>
        <v>0.26380158103149492</v>
      </c>
      <c r="F58" s="4">
        <v>0.77</v>
      </c>
      <c r="G58" s="28">
        <f t="shared" si="3"/>
        <v>2.5974025974025974E-7</v>
      </c>
      <c r="H58" s="29">
        <f t="shared" si="10"/>
        <v>2.0233862713483414E-7</v>
      </c>
      <c r="I58" s="29">
        <f t="shared" si="4"/>
        <v>2.5798374025974025E-19</v>
      </c>
      <c r="J58" s="29">
        <f t="shared" si="5"/>
        <v>1006808644136.8398</v>
      </c>
      <c r="K58" s="29">
        <f t="shared" si="8"/>
        <v>493336235627.05151</v>
      </c>
      <c r="M58" s="3">
        <f t="shared" si="9"/>
        <v>5.9129138975805386E-2</v>
      </c>
      <c r="N58" s="3">
        <f t="shared" si="11"/>
        <v>4.3772724779159333E-2</v>
      </c>
    </row>
    <row r="59" spans="1:14" x14ac:dyDescent="0.2">
      <c r="A59" s="4">
        <v>0.56000000000000005</v>
      </c>
      <c r="B59" s="3">
        <v>0.9</v>
      </c>
      <c r="C59" s="3">
        <f t="shared" si="1"/>
        <v>0.28865809382527563</v>
      </c>
      <c r="D59" s="3">
        <f t="shared" si="2"/>
        <v>0.2597922844427481</v>
      </c>
      <c r="F59" s="4">
        <v>0.78</v>
      </c>
      <c r="G59" s="28">
        <f t="shared" si="3"/>
        <v>2.5641025641025636E-7</v>
      </c>
      <c r="H59" s="29">
        <f t="shared" si="10"/>
        <v>2.0491937971558673E-7</v>
      </c>
      <c r="I59" s="29">
        <f t="shared" si="4"/>
        <v>2.5467625641025639E-19</v>
      </c>
      <c r="J59" s="29">
        <f t="shared" si="5"/>
        <v>1006808644136.8397</v>
      </c>
      <c r="K59" s="29">
        <f t="shared" si="8"/>
        <v>503404322068.41992</v>
      </c>
      <c r="M59" s="3">
        <f t="shared" si="9"/>
        <v>5.7933391007180424E-2</v>
      </c>
      <c r="N59" s="3">
        <f t="shared" si="11"/>
        <v>4.4358037429074265E-2</v>
      </c>
    </row>
    <row r="60" spans="1:14" x14ac:dyDescent="0.2">
      <c r="A60" s="4">
        <v>0.56999999999999995</v>
      </c>
      <c r="B60" s="3">
        <v>0.9</v>
      </c>
      <c r="C60" s="3">
        <f t="shared" si="1"/>
        <v>0.28418037652300659</v>
      </c>
      <c r="D60" s="3">
        <f t="shared" si="2"/>
        <v>0.25576233887070593</v>
      </c>
      <c r="F60" s="4">
        <v>0.79</v>
      </c>
      <c r="G60" s="28">
        <f t="shared" si="3"/>
        <v>2.5316455696202527E-7</v>
      </c>
      <c r="H60" s="29">
        <f t="shared" si="10"/>
        <v>2.0746725378244815E-7</v>
      </c>
      <c r="I60" s="29">
        <f t="shared" si="4"/>
        <v>2.5145250632911391E-19</v>
      </c>
      <c r="J60" s="29">
        <f t="shared" si="5"/>
        <v>1006808644136.8397</v>
      </c>
      <c r="K60" s="29">
        <f t="shared" si="8"/>
        <v>513472408509.78833</v>
      </c>
      <c r="M60" s="3">
        <f t="shared" si="9"/>
        <v>5.6752494544557469E-2</v>
      </c>
      <c r="N60" s="3">
        <f t="shared" si="11"/>
        <v>4.4931466856832955E-2</v>
      </c>
    </row>
    <row r="61" spans="1:14" x14ac:dyDescent="0.2">
      <c r="A61" s="4">
        <v>0.57999999999999996</v>
      </c>
      <c r="B61" s="3">
        <v>0.9</v>
      </c>
      <c r="C61" s="3">
        <f t="shared" si="1"/>
        <v>0.2796860081687238</v>
      </c>
      <c r="D61" s="3">
        <f t="shared" si="2"/>
        <v>0.25171740735185144</v>
      </c>
      <c r="F61" s="4">
        <v>0.8</v>
      </c>
      <c r="G61" s="28">
        <f t="shared" si="3"/>
        <v>2.4999999999999999E-7</v>
      </c>
      <c r="H61" s="29">
        <f t="shared" si="10"/>
        <v>2.0998307656725828E-7</v>
      </c>
      <c r="I61" s="29">
        <f t="shared" si="4"/>
        <v>2.4830934999999995E-19</v>
      </c>
      <c r="J61" s="29">
        <f t="shared" si="5"/>
        <v>1006808644136.84</v>
      </c>
      <c r="K61" s="29">
        <f t="shared" si="8"/>
        <v>523540494951.15674</v>
      </c>
      <c r="M61" s="3">
        <f t="shared" si="9"/>
        <v>5.5586760978241216E-2</v>
      </c>
      <c r="N61" s="3">
        <f t="shared" si="11"/>
        <v>4.549316313444695E-2</v>
      </c>
    </row>
    <row r="62" spans="1:14" x14ac:dyDescent="0.2">
      <c r="A62" s="4">
        <v>0.59</v>
      </c>
      <c r="B62" s="3">
        <v>0.9</v>
      </c>
      <c r="C62" s="3">
        <f t="shared" si="1"/>
        <v>0.27518089311447513</v>
      </c>
      <c r="D62" s="3">
        <f t="shared" si="2"/>
        <v>0.24766280380302763</v>
      </c>
      <c r="F62" s="4">
        <v>0.81</v>
      </c>
      <c r="G62" s="28">
        <f t="shared" si="3"/>
        <v>2.4691358024691354E-7</v>
      </c>
      <c r="H62" s="29">
        <f t="shared" si="10"/>
        <v>2.1246764446849284E-7</v>
      </c>
      <c r="I62" s="29">
        <f t="shared" si="4"/>
        <v>2.4524380246913578E-19</v>
      </c>
      <c r="J62" s="29">
        <f t="shared" si="5"/>
        <v>1006808644136.8397</v>
      </c>
      <c r="K62" s="29">
        <f t="shared" si="8"/>
        <v>533608581392.52515</v>
      </c>
      <c r="M62" s="3">
        <f t="shared" si="9"/>
        <v>5.4436465319197304E-2</v>
      </c>
      <c r="N62" s="3">
        <f t="shared" si="11"/>
        <v>4.6043279265934142E-2</v>
      </c>
    </row>
    <row r="63" spans="1:14" x14ac:dyDescent="0.2">
      <c r="A63" s="4">
        <v>0.6</v>
      </c>
      <c r="B63" s="3">
        <v>0.9</v>
      </c>
      <c r="C63" s="3">
        <f t="shared" si="1"/>
        <v>0.2706705664732254</v>
      </c>
      <c r="D63" s="3">
        <f t="shared" si="2"/>
        <v>0.24360350982590287</v>
      </c>
      <c r="F63" s="4">
        <v>0.82</v>
      </c>
      <c r="G63" s="28">
        <f t="shared" si="3"/>
        <v>2.4390243902439022E-7</v>
      </c>
      <c r="H63" s="29">
        <f t="shared" si="10"/>
        <v>2.1492172456484932E-7</v>
      </c>
      <c r="I63" s="29">
        <f t="shared" si="4"/>
        <v>2.4225302439024388E-19</v>
      </c>
      <c r="J63" s="29">
        <f t="shared" si="5"/>
        <v>1006808644136.8398</v>
      </c>
      <c r="K63" s="29">
        <f t="shared" si="8"/>
        <v>543676667833.89343</v>
      </c>
      <c r="M63" s="3">
        <f t="shared" si="9"/>
        <v>5.3301848249688318E-2</v>
      </c>
      <c r="N63" s="3">
        <f t="shared" si="11"/>
        <v>4.6581970833778567E-2</v>
      </c>
    </row>
    <row r="64" spans="1:14" x14ac:dyDescent="0.2">
      <c r="A64" s="4">
        <v>0.61</v>
      </c>
      <c r="B64" s="3">
        <v>0.9</v>
      </c>
      <c r="C64" s="3">
        <f t="shared" si="1"/>
        <v>0.26616021198314677</v>
      </c>
      <c r="D64" s="3">
        <f t="shared" si="2"/>
        <v>0.23954419078483211</v>
      </c>
      <c r="F64" s="4">
        <v>0.83</v>
      </c>
      <c r="G64" s="28">
        <f t="shared" si="3"/>
        <v>2.4096385542168674E-7</v>
      </c>
      <c r="H64" s="29">
        <f t="shared" si="10"/>
        <v>2.173460560370797E-7</v>
      </c>
      <c r="I64" s="29">
        <f t="shared" si="4"/>
        <v>2.3933431325301203E-19</v>
      </c>
      <c r="J64" s="29">
        <f t="shared" si="5"/>
        <v>1006808644136.8398</v>
      </c>
      <c r="K64" s="29">
        <f t="shared" si="8"/>
        <v>553744754275.26184</v>
      </c>
      <c r="M64" s="3">
        <f t="shared" si="9"/>
        <v>5.2183118078553845E-2</v>
      </c>
      <c r="N64" s="3">
        <f t="shared" si="11"/>
        <v>4.710939566541978E-2</v>
      </c>
    </row>
    <row r="65" spans="1:14" x14ac:dyDescent="0.2">
      <c r="A65" s="4">
        <v>0.62</v>
      </c>
      <c r="B65" s="3">
        <v>0.9</v>
      </c>
      <c r="C65" s="3">
        <f t="shared" si="1"/>
        <v>0.26165467909743934</v>
      </c>
      <c r="D65" s="3">
        <f t="shared" si="2"/>
        <v>0.23548921118769542</v>
      </c>
      <c r="F65" s="4">
        <v>0.84</v>
      </c>
      <c r="G65" s="28">
        <f t="shared" si="3"/>
        <v>2.3809523809523809E-7</v>
      </c>
      <c r="H65" s="29">
        <f t="shared" si="10"/>
        <v>2.1974135150466433E-7</v>
      </c>
      <c r="I65" s="29">
        <f t="shared" si="4"/>
        <v>2.364850952380952E-19</v>
      </c>
      <c r="J65" s="29">
        <f t="shared" si="5"/>
        <v>1006808644136.84</v>
      </c>
      <c r="K65" s="29">
        <f t="shared" si="8"/>
        <v>563812840716.63025</v>
      </c>
      <c r="M65" s="3">
        <f t="shared" si="9"/>
        <v>5.1080452605183096E-2</v>
      </c>
      <c r="N65" s="3">
        <f t="shared" si="11"/>
        <v>4.7625713518838465E-2</v>
      </c>
    </row>
    <row r="66" spans="1:14" x14ac:dyDescent="0.2">
      <c r="A66" s="4">
        <v>0.63</v>
      </c>
      <c r="B66" s="3">
        <v>0.9</v>
      </c>
      <c r="C66" s="3">
        <f t="shared" si="1"/>
        <v>0.257158499331262</v>
      </c>
      <c r="D66" s="3">
        <f t="shared" si="2"/>
        <v>0.2314426493981358</v>
      </c>
      <c r="F66" s="4">
        <v>0.85</v>
      </c>
      <c r="G66" s="28">
        <f t="shared" si="3"/>
        <v>2.3529411764705881E-7</v>
      </c>
      <c r="H66" s="29">
        <f t="shared" si="10"/>
        <v>2.2210829828337581E-7</v>
      </c>
      <c r="I66" s="29">
        <f t="shared" si="4"/>
        <v>2.3370291764705881E-19</v>
      </c>
      <c r="J66" s="29">
        <f t="shared" si="5"/>
        <v>1006808644136.8397</v>
      </c>
      <c r="K66" s="29">
        <f t="shared" si="8"/>
        <v>573880927157.99866</v>
      </c>
      <c r="M66" s="3">
        <f t="shared" si="9"/>
        <v>4.9994000896065399E-2</v>
      </c>
      <c r="N66" s="3">
        <f t="shared" si="11"/>
        <v>4.8131085786344709E-2</v>
      </c>
    </row>
    <row r="67" spans="1:14" x14ac:dyDescent="0.2">
      <c r="A67" s="4">
        <v>0.64</v>
      </c>
      <c r="B67" s="3">
        <v>0.9</v>
      </c>
      <c r="C67" s="3">
        <f t="shared" si="1"/>
        <v>0.25267590189611455</v>
      </c>
      <c r="D67" s="3">
        <f t="shared" si="2"/>
        <v>0.22740831170650311</v>
      </c>
      <c r="F67" s="4">
        <v>0.86</v>
      </c>
      <c r="G67" s="28">
        <f t="shared" si="3"/>
        <v>2.3255813953488372E-7</v>
      </c>
      <c r="H67" s="29">
        <f t="shared" si="10"/>
        <v>2.2444755956928554E-7</v>
      </c>
      <c r="I67" s="29">
        <f t="shared" si="4"/>
        <v>2.309854418604651E-19</v>
      </c>
      <c r="J67" s="29">
        <f t="shared" si="5"/>
        <v>1006808644136.8398</v>
      </c>
      <c r="K67" s="29">
        <f t="shared" si="8"/>
        <v>583949013599.36707</v>
      </c>
      <c r="M67" s="3">
        <f t="shared" ref="M67:M86" si="12">F67*EXP(-F67/0.3)</f>
        <v>4.8923884977647304E-2</v>
      </c>
      <c r="N67" s="3">
        <f t="shared" si="11"/>
        <v>4.8625675215713274E-2</v>
      </c>
    </row>
    <row r="68" spans="1:14" x14ac:dyDescent="0.2">
      <c r="A68" s="4">
        <v>0.65</v>
      </c>
      <c r="B68" s="3">
        <v>0.9</v>
      </c>
      <c r="C68" s="3">
        <f t="shared" ref="C68:C123" si="13">A68/0.3*EXP(-A68/0.3)</f>
        <v>0.24821082865082336</v>
      </c>
      <c r="D68" s="3">
        <f t="shared" ref="D68:D123" si="14">B68*C68</f>
        <v>0.22338974578574103</v>
      </c>
      <c r="F68" s="4">
        <v>0.87</v>
      </c>
      <c r="G68" s="28">
        <f t="shared" ref="G68:G86" si="15">0.0000002/F68</f>
        <v>2.2988505747126435E-7</v>
      </c>
      <c r="H68" s="29">
        <f t="shared" si="10"/>
        <v>2.2675977555431629E-7</v>
      </c>
      <c r="I68" s="29">
        <f t="shared" ref="I68:I86" si="16">6.626E-34*299800000/(F68/1000000)</f>
        <v>2.2833043678160915E-19</v>
      </c>
      <c r="J68" s="29">
        <f t="shared" ref="J68:J86" si="17">G68/I68</f>
        <v>1006808644136.8398</v>
      </c>
      <c r="K68" s="29">
        <f t="shared" si="8"/>
        <v>594017100040.73547</v>
      </c>
      <c r="M68" s="3">
        <f t="shared" si="12"/>
        <v>4.7870201449074293E-2</v>
      </c>
      <c r="N68" s="3">
        <f t="shared" si="11"/>
        <v>4.9109645647846881E-2</v>
      </c>
    </row>
    <row r="69" spans="1:14" x14ac:dyDescent="0.2">
      <c r="A69" s="4">
        <v>0.66</v>
      </c>
      <c r="B69" s="3">
        <v>0.9</v>
      </c>
      <c r="C69" s="3">
        <f t="shared" si="13"/>
        <v>0.24376694839713453</v>
      </c>
      <c r="D69" s="3">
        <f t="shared" si="14"/>
        <v>0.21939025355742109</v>
      </c>
      <c r="F69" s="4">
        <v>0.88</v>
      </c>
      <c r="G69" s="28">
        <f t="shared" si="15"/>
        <v>2.2727272727272726E-7</v>
      </c>
      <c r="H69" s="29">
        <f t="shared" si="10"/>
        <v>2.2904556447803626E-7</v>
      </c>
      <c r="I69" s="29">
        <f t="shared" si="16"/>
        <v>2.2573577272727273E-19</v>
      </c>
      <c r="J69" s="29">
        <f t="shared" si="17"/>
        <v>1006808644136.8397</v>
      </c>
      <c r="K69" s="29">
        <f t="shared" si="8"/>
        <v>604085186482.10388</v>
      </c>
      <c r="M69" s="3">
        <f t="shared" si="12"/>
        <v>4.6833023018250902E-2</v>
      </c>
      <c r="N69" s="3">
        <f t="shared" si="11"/>
        <v>4.9583161770183508E-2</v>
      </c>
    </row>
    <row r="70" spans="1:14" x14ac:dyDescent="0.2">
      <c r="A70" s="4">
        <v>0.67</v>
      </c>
      <c r="B70" s="3">
        <v>0.9</v>
      </c>
      <c r="C70" s="3">
        <f t="shared" si="13"/>
        <v>0.23934767054681838</v>
      </c>
      <c r="D70" s="3">
        <f t="shared" si="14"/>
        <v>0.21541290349213654</v>
      </c>
      <c r="F70" s="4">
        <v>0.89</v>
      </c>
      <c r="G70" s="28">
        <f t="shared" si="15"/>
        <v>2.2471910112359549E-7</v>
      </c>
      <c r="H70" s="29">
        <f t="shared" si="10"/>
        <v>2.3130552362001788E-7</v>
      </c>
      <c r="I70" s="29">
        <f t="shared" si="16"/>
        <v>2.2319941573033704E-19</v>
      </c>
      <c r="J70" s="29">
        <f t="shared" si="17"/>
        <v>1006808644136.8398</v>
      </c>
      <c r="K70" s="29">
        <f t="shared" si="8"/>
        <v>614153272923.47229</v>
      </c>
      <c r="M70" s="3">
        <f t="shared" si="12"/>
        <v>4.5812399964513674E-2</v>
      </c>
      <c r="N70" s="3">
        <f t="shared" si="11"/>
        <v>5.0046388885097333E-2</v>
      </c>
    </row>
    <row r="71" spans="1:14" x14ac:dyDescent="0.2">
      <c r="A71" s="4">
        <v>0.68</v>
      </c>
      <c r="B71" s="3">
        <v>0.9</v>
      </c>
      <c r="C71" s="3">
        <f t="shared" si="13"/>
        <v>0.23495615818612975</v>
      </c>
      <c r="D71" s="3">
        <f t="shared" si="14"/>
        <v>0.21146054236751677</v>
      </c>
      <c r="F71" s="4">
        <v>0.9</v>
      </c>
      <c r="G71" s="28">
        <f t="shared" si="15"/>
        <v>2.2222222222222222E-7</v>
      </c>
      <c r="H71" s="29">
        <f t="shared" si="10"/>
        <v>2.3354023023674698E-7</v>
      </c>
      <c r="I71" s="29">
        <f t="shared" si="16"/>
        <v>2.2071942222222219E-19</v>
      </c>
      <c r="J71" s="29">
        <f t="shared" si="17"/>
        <v>1006808644136.84</v>
      </c>
      <c r="K71" s="29">
        <f t="shared" si="8"/>
        <v>624221359364.8407</v>
      </c>
      <c r="M71" s="3">
        <f t="shared" si="12"/>
        <v>4.4808361531077548E-2</v>
      </c>
      <c r="N71" s="3">
        <f t="shared" si="11"/>
        <v>5.0499492692575289E-2</v>
      </c>
    </row>
    <row r="72" spans="1:14" x14ac:dyDescent="0.2">
      <c r="A72" s="4">
        <v>0.69</v>
      </c>
      <c r="B72" s="3">
        <v>0.9</v>
      </c>
      <c r="C72" s="3">
        <f t="shared" si="13"/>
        <v>0.2305953405624486</v>
      </c>
      <c r="D72" s="3">
        <f t="shared" si="14"/>
        <v>0.20753580650620373</v>
      </c>
      <c r="F72" s="4">
        <v>0.91</v>
      </c>
      <c r="G72" s="28">
        <f t="shared" si="15"/>
        <v>2.1978021978021976E-7</v>
      </c>
      <c r="H72" s="29">
        <f t="shared" si="10"/>
        <v>2.357502424467592E-7</v>
      </c>
      <c r="I72" s="29">
        <f t="shared" si="16"/>
        <v>2.1829393406593402E-19</v>
      </c>
      <c r="J72" s="29">
        <f t="shared" si="17"/>
        <v>1006808644136.8398</v>
      </c>
      <c r="K72" s="29">
        <f t="shared" si="8"/>
        <v>634289445806.20911</v>
      </c>
      <c r="M72" s="3">
        <f t="shared" si="12"/>
        <v>4.3820917250288707E-2</v>
      </c>
      <c r="N72" s="3">
        <f t="shared" si="11"/>
        <v>5.0942639086482118E-2</v>
      </c>
    </row>
    <row r="73" spans="1:14" x14ac:dyDescent="0.2">
      <c r="A73" s="4">
        <v>0.7</v>
      </c>
      <c r="B73" s="3">
        <v>0.9</v>
      </c>
      <c r="C73" s="3">
        <f t="shared" si="13"/>
        <v>0.22626792501694515</v>
      </c>
      <c r="D73" s="3">
        <f t="shared" si="14"/>
        <v>0.20364113251525065</v>
      </c>
      <c r="F73" s="4">
        <v>0.92</v>
      </c>
      <c r="G73" s="28">
        <f t="shared" si="15"/>
        <v>2.1739130434782607E-7</v>
      </c>
      <c r="H73" s="29">
        <f t="shared" si="10"/>
        <v>2.3793610006739943E-7</v>
      </c>
      <c r="I73" s="29">
        <f t="shared" si="16"/>
        <v>2.1592117391304344E-19</v>
      </c>
      <c r="J73" s="29">
        <f t="shared" si="17"/>
        <v>1006808644136.8398</v>
      </c>
      <c r="K73" s="29">
        <f t="shared" si="8"/>
        <v>644357532247.57751</v>
      </c>
      <c r="M73" s="3">
        <f t="shared" si="12"/>
        <v>4.2850058204592742E-2</v>
      </c>
      <c r="N73" s="3">
        <f t="shared" si="11"/>
        <v>5.1375993963756528E-2</v>
      </c>
    </row>
    <row r="74" spans="1:14" x14ac:dyDescent="0.2">
      <c r="A74" s="4">
        <v>0.71</v>
      </c>
      <c r="B74" s="3">
        <v>0.9</v>
      </c>
      <c r="C74" s="3">
        <f t="shared" si="13"/>
        <v>0.2219764083861738</v>
      </c>
      <c r="D74" s="3">
        <f t="shared" si="14"/>
        <v>0.19977876754755641</v>
      </c>
      <c r="F74" s="4">
        <v>0.93</v>
      </c>
      <c r="G74" s="28">
        <f t="shared" si="15"/>
        <v>2.1505376344086019E-7</v>
      </c>
      <c r="H74" s="29">
        <f t="shared" ref="H74:H86" si="18">H73+(G74+G73)*(F74-F73)/2</f>
        <v>2.4009832540634288E-7</v>
      </c>
      <c r="I74" s="29">
        <f t="shared" si="16"/>
        <v>2.1359944086021502E-19</v>
      </c>
      <c r="J74" s="29">
        <f t="shared" si="17"/>
        <v>1006808644136.8398</v>
      </c>
      <c r="K74" s="29">
        <f t="shared" si="8"/>
        <v>654425618688.94592</v>
      </c>
      <c r="M74" s="3">
        <f t="shared" si="12"/>
        <v>4.1895758226008759E-2</v>
      </c>
      <c r="N74" s="3">
        <f t="shared" ref="N74:N86" si="19">N73+0.5*(M74+M73)*(F74-F73)</f>
        <v>5.1799723045909539E-2</v>
      </c>
    </row>
    <row r="75" spans="1:14" x14ac:dyDescent="0.2">
      <c r="A75" s="4">
        <v>0.72</v>
      </c>
      <c r="B75" s="3">
        <v>0.9</v>
      </c>
      <c r="C75" s="3">
        <f t="shared" si="13"/>
        <v>0.21772308789459002</v>
      </c>
      <c r="D75" s="3">
        <f t="shared" si="14"/>
        <v>0.19595077910513103</v>
      </c>
      <c r="F75" s="4">
        <v>0.94</v>
      </c>
      <c r="G75" s="28">
        <f t="shared" si="15"/>
        <v>2.1276595744680852E-7</v>
      </c>
      <c r="H75" s="29">
        <f t="shared" si="18"/>
        <v>2.422374240107812E-7</v>
      </c>
      <c r="I75" s="29">
        <f t="shared" si="16"/>
        <v>2.1132710638297872E-19</v>
      </c>
      <c r="J75" s="29">
        <f t="shared" si="17"/>
        <v>1006808644136.8398</v>
      </c>
      <c r="K75" s="29">
        <f t="shared" ref="K75:K86" si="20">K74+(J75+J74)*(F75-F74)/2</f>
        <v>664493705130.31421</v>
      </c>
      <c r="M75" s="3">
        <f t="shared" si="12"/>
        <v>4.0957975036786332E-2</v>
      </c>
      <c r="N75" s="3">
        <f t="shared" si="19"/>
        <v>5.2213991712223511E-2</v>
      </c>
    </row>
    <row r="76" spans="1:14" x14ac:dyDescent="0.2">
      <c r="A76" s="4">
        <v>0.73</v>
      </c>
      <c r="B76" s="3">
        <v>0.9</v>
      </c>
      <c r="C76" s="3">
        <f t="shared" si="13"/>
        <v>0.21351007155911617</v>
      </c>
      <c r="D76" s="3">
        <f t="shared" si="14"/>
        <v>0.19215906440320454</v>
      </c>
      <c r="F76" s="4">
        <v>0.95</v>
      </c>
      <c r="G76" s="28">
        <f t="shared" si="15"/>
        <v>2.1052631578947369E-7</v>
      </c>
      <c r="H76" s="29">
        <f t="shared" si="18"/>
        <v>2.4435388537696259E-7</v>
      </c>
      <c r="I76" s="29">
        <f t="shared" si="16"/>
        <v>2.091026105263158E-19</v>
      </c>
      <c r="J76" s="29">
        <f t="shared" si="17"/>
        <v>1006808644136.8397</v>
      </c>
      <c r="K76" s="29">
        <f t="shared" si="20"/>
        <v>674561791571.68262</v>
      </c>
      <c r="M76" s="3">
        <f t="shared" si="12"/>
        <v>4.0036651333812581E-2</v>
      </c>
      <c r="N76" s="3">
        <f t="shared" si="19"/>
        <v>5.2618964844076507E-2</v>
      </c>
    </row>
    <row r="77" spans="1:14" x14ac:dyDescent="0.2">
      <c r="A77" s="4">
        <v>0.74</v>
      </c>
      <c r="B77" s="3">
        <v>0.9</v>
      </c>
      <c r="C77" s="3">
        <f t="shared" si="13"/>
        <v>0.20933928812604294</v>
      </c>
      <c r="D77" s="3">
        <f t="shared" si="14"/>
        <v>0.18840535931343866</v>
      </c>
      <c r="F77" s="4">
        <v>0.96</v>
      </c>
      <c r="G77" s="28">
        <f t="shared" si="15"/>
        <v>2.0833333333333333E-7</v>
      </c>
      <c r="H77" s="29">
        <f t="shared" si="18"/>
        <v>2.4644818362257664E-7</v>
      </c>
      <c r="I77" s="29">
        <f t="shared" si="16"/>
        <v>2.0692445833333333E-19</v>
      </c>
      <c r="J77" s="29">
        <f t="shared" si="17"/>
        <v>1006808644136.8398</v>
      </c>
      <c r="K77" s="29">
        <f t="shared" si="20"/>
        <v>684629878013.05103</v>
      </c>
      <c r="M77" s="3">
        <f t="shared" si="12"/>
        <v>3.9131715819231562E-2</v>
      </c>
      <c r="N77" s="3">
        <f t="shared" si="19"/>
        <v>5.3014806679841729E-2</v>
      </c>
    </row>
    <row r="78" spans="1:14" x14ac:dyDescent="0.2">
      <c r="A78" s="4">
        <v>0.75</v>
      </c>
      <c r="B78" s="3">
        <v>0.9</v>
      </c>
      <c r="C78" s="3">
        <f t="shared" si="13"/>
        <v>0.20521249655974699</v>
      </c>
      <c r="D78" s="3">
        <f t="shared" si="14"/>
        <v>0.18469124690377231</v>
      </c>
      <c r="F78" s="4">
        <v>0.97</v>
      </c>
      <c r="G78" s="28">
        <f t="shared" si="15"/>
        <v>2.0618556701030927E-7</v>
      </c>
      <c r="H78" s="29">
        <f t="shared" si="18"/>
        <v>2.4852077812429485E-7</v>
      </c>
      <c r="I78" s="29">
        <f t="shared" si="16"/>
        <v>2.0479121649484534E-19</v>
      </c>
      <c r="J78" s="29">
        <f t="shared" si="17"/>
        <v>1006808644136.8398</v>
      </c>
      <c r="K78" s="29">
        <f t="shared" si="20"/>
        <v>694697964454.41943</v>
      </c>
      <c r="M78" s="3">
        <f t="shared" si="12"/>
        <v>3.8243084179637246E-2</v>
      </c>
      <c r="N78" s="3">
        <f t="shared" si="19"/>
        <v>5.3401680679836076E-2</v>
      </c>
    </row>
    <row r="79" spans="1:14" x14ac:dyDescent="0.2">
      <c r="A79" s="4">
        <v>0.76</v>
      </c>
      <c r="B79" s="3">
        <v>0.9</v>
      </c>
      <c r="C79" s="3">
        <f t="shared" si="13"/>
        <v>0.20113129510193145</v>
      </c>
      <c r="D79" s="3">
        <f t="shared" si="14"/>
        <v>0.18101816559173831</v>
      </c>
      <c r="F79" s="4">
        <v>0.98</v>
      </c>
      <c r="G79" s="28">
        <f t="shared" si="15"/>
        <v>2.0408163265306121E-7</v>
      </c>
      <c r="H79" s="29">
        <f t="shared" si="18"/>
        <v>2.5057211412261172E-7</v>
      </c>
      <c r="I79" s="29">
        <f t="shared" si="16"/>
        <v>2.0270151020408163E-19</v>
      </c>
      <c r="J79" s="29">
        <f t="shared" si="17"/>
        <v>1006808644136.8397</v>
      </c>
      <c r="K79" s="29">
        <f t="shared" si="20"/>
        <v>704766050895.78784</v>
      </c>
      <c r="M79" s="3">
        <f t="shared" si="12"/>
        <v>3.7370660016104292E-2</v>
      </c>
      <c r="N79" s="3">
        <f t="shared" si="19"/>
        <v>5.3779749400814786E-2</v>
      </c>
    </row>
    <row r="80" spans="1:14" x14ac:dyDescent="0.2">
      <c r="A80" s="4">
        <v>0.77</v>
      </c>
      <c r="B80" s="3">
        <v>0.9</v>
      </c>
      <c r="C80" s="3">
        <f t="shared" si="13"/>
        <v>0.1970971299193513</v>
      </c>
      <c r="D80" s="3">
        <f t="shared" si="14"/>
        <v>0.17738741692741616</v>
      </c>
      <c r="F80" s="4">
        <v>0.99</v>
      </c>
      <c r="G80" s="28">
        <f t="shared" si="15"/>
        <v>2.0202020202020202E-7</v>
      </c>
      <c r="H80" s="29">
        <f t="shared" si="18"/>
        <v>2.5260262329597805E-7</v>
      </c>
      <c r="I80" s="29">
        <f t="shared" si="16"/>
        <v>2.0065402020202019E-19</v>
      </c>
      <c r="J80" s="29">
        <f t="shared" si="17"/>
        <v>1006808644136.8398</v>
      </c>
      <c r="K80" s="29">
        <f t="shared" si="20"/>
        <v>714834137337.15625</v>
      </c>
      <c r="M80" s="3">
        <f t="shared" si="12"/>
        <v>3.6514335727227593E-2</v>
      </c>
      <c r="N80" s="3">
        <f t="shared" si="19"/>
        <v>5.4149174379531442E-2</v>
      </c>
    </row>
    <row r="81" spans="1:14" x14ac:dyDescent="0.2">
      <c r="A81" s="4">
        <v>0.78</v>
      </c>
      <c r="B81" s="3">
        <v>0.9</v>
      </c>
      <c r="C81" s="3">
        <f t="shared" si="13"/>
        <v>0.19311130335726809</v>
      </c>
      <c r="D81" s="3">
        <f t="shared" si="14"/>
        <v>0.17380017302154127</v>
      </c>
      <c r="F81" s="4">
        <v>1</v>
      </c>
      <c r="G81" s="28">
        <f t="shared" si="15"/>
        <v>1.9999999999999999E-7</v>
      </c>
      <c r="H81" s="29">
        <f t="shared" si="18"/>
        <v>2.5461272430607907E-7</v>
      </c>
      <c r="I81" s="29">
        <f t="shared" si="16"/>
        <v>1.9864748E-19</v>
      </c>
      <c r="J81" s="29">
        <f t="shared" si="17"/>
        <v>1006808644136.8397</v>
      </c>
      <c r="K81" s="29">
        <f t="shared" si="20"/>
        <v>724902223778.52466</v>
      </c>
      <c r="M81" s="3">
        <f t="shared" si="12"/>
        <v>3.5673993347252395E-2</v>
      </c>
      <c r="N81" s="3">
        <f t="shared" si="19"/>
        <v>5.451011602490384E-2</v>
      </c>
    </row>
    <row r="82" spans="1:14" x14ac:dyDescent="0.2">
      <c r="A82" s="4">
        <v>0.79</v>
      </c>
      <c r="B82" s="3">
        <v>0.9</v>
      </c>
      <c r="C82" s="3">
        <f t="shared" si="13"/>
        <v>0.18917498181519157</v>
      </c>
      <c r="D82" s="3">
        <f t="shared" si="14"/>
        <v>0.17025748363367241</v>
      </c>
      <c r="F82" s="4">
        <v>1.01</v>
      </c>
      <c r="G82" s="28">
        <f t="shared" si="15"/>
        <v>1.98019801980198E-7</v>
      </c>
      <c r="H82" s="29">
        <f t="shared" si="18"/>
        <v>2.5660282331598006E-7</v>
      </c>
      <c r="I82" s="29">
        <f t="shared" si="16"/>
        <v>1.9668067326732672E-19</v>
      </c>
      <c r="J82" s="29">
        <f t="shared" si="17"/>
        <v>1006808644136.8397</v>
      </c>
      <c r="K82" s="29">
        <f t="shared" si="20"/>
        <v>734970310219.89307</v>
      </c>
      <c r="M82" s="3">
        <f t="shared" si="12"/>
        <v>3.4849505341289992E-2</v>
      </c>
      <c r="N82" s="3">
        <f t="shared" si="19"/>
        <v>5.486273351834655E-2</v>
      </c>
    </row>
    <row r="83" spans="1:14" x14ac:dyDescent="0.2">
      <c r="A83" s="4">
        <v>0.8</v>
      </c>
      <c r="B83" s="3">
        <v>0.9</v>
      </c>
      <c r="C83" s="3">
        <f t="shared" si="13"/>
        <v>0.18528920326080406</v>
      </c>
      <c r="D83" s="3">
        <f t="shared" si="14"/>
        <v>0.16676028293472367</v>
      </c>
      <c r="F83" s="4">
        <v>1.02</v>
      </c>
      <c r="G83" s="28">
        <f t="shared" si="15"/>
        <v>1.9607843137254901E-7</v>
      </c>
      <c r="H83" s="29">
        <f t="shared" si="18"/>
        <v>2.5857331448274379E-7</v>
      </c>
      <c r="I83" s="29">
        <f t="shared" si="16"/>
        <v>1.9475243137254902E-19</v>
      </c>
      <c r="J83" s="29">
        <f t="shared" si="17"/>
        <v>1006808644136.8397</v>
      </c>
      <c r="K83" s="29">
        <f t="shared" si="20"/>
        <v>745038396661.26147</v>
      </c>
      <c r="M83" s="3">
        <f t="shared" si="12"/>
        <v>3.4040735359532587E-2</v>
      </c>
      <c r="N83" s="3">
        <f t="shared" si="19"/>
        <v>5.5207184721850662E-2</v>
      </c>
    </row>
    <row r="84" spans="1:14" x14ac:dyDescent="0.2">
      <c r="A84" s="4">
        <v>0.81</v>
      </c>
      <c r="B84" s="3">
        <v>0.9</v>
      </c>
      <c r="C84" s="3">
        <f t="shared" si="13"/>
        <v>0.18145488439732435</v>
      </c>
      <c r="D84" s="3">
        <f t="shared" si="14"/>
        <v>0.16330939595759192</v>
      </c>
      <c r="F84" s="4">
        <v>1.03</v>
      </c>
      <c r="G84" s="28">
        <f t="shared" si="15"/>
        <v>1.9417475728155338E-7</v>
      </c>
      <c r="H84" s="29">
        <f t="shared" si="18"/>
        <v>2.6052458042601432E-7</v>
      </c>
      <c r="I84" s="29">
        <f t="shared" si="16"/>
        <v>1.9286163106796113E-19</v>
      </c>
      <c r="J84" s="29">
        <f t="shared" si="17"/>
        <v>1006808644136.8398</v>
      </c>
      <c r="K84" s="29">
        <f t="shared" si="20"/>
        <v>755106483102.62988</v>
      </c>
      <c r="M84" s="3">
        <f t="shared" si="12"/>
        <v>3.3247538952300648E-2</v>
      </c>
      <c r="N84" s="3">
        <f t="shared" si="19"/>
        <v>5.5543626093409827E-2</v>
      </c>
    </row>
    <row r="85" spans="1:14" ht="13.5" thickBot="1" x14ac:dyDescent="0.25">
      <c r="A85" s="4">
        <v>0.82</v>
      </c>
      <c r="B85" s="3">
        <v>0.9</v>
      </c>
      <c r="C85" s="3">
        <f t="shared" si="13"/>
        <v>0.17767282749896107</v>
      </c>
      <c r="D85" s="3">
        <f t="shared" si="14"/>
        <v>0.15990554474906496</v>
      </c>
      <c r="F85" s="4">
        <v>1.04</v>
      </c>
      <c r="G85" s="28">
        <f t="shared" si="15"/>
        <v>1.9230769230769229E-7</v>
      </c>
      <c r="H85" s="29">
        <f t="shared" si="18"/>
        <v>2.6245699267396053E-7</v>
      </c>
      <c r="I85" s="29">
        <f t="shared" si="16"/>
        <v>1.9100719230769229E-19</v>
      </c>
      <c r="J85" s="29">
        <f t="shared" si="17"/>
        <v>1006808644136.8397</v>
      </c>
      <c r="K85" s="29">
        <f t="shared" si="20"/>
        <v>765174569543.99829</v>
      </c>
      <c r="M85" s="3">
        <f t="shared" si="12"/>
        <v>3.2469764247680138E-2</v>
      </c>
      <c r="N85" s="3">
        <f t="shared" si="19"/>
        <v>5.5872212609409729E-2</v>
      </c>
    </row>
    <row r="86" spans="1:14" ht="14.25" thickTop="1" thickBot="1" x14ac:dyDescent="0.25">
      <c r="A86" s="4">
        <v>0.83</v>
      </c>
      <c r="B86" s="3">
        <v>0.9</v>
      </c>
      <c r="C86" s="3">
        <f t="shared" si="13"/>
        <v>0.17394372692851282</v>
      </c>
      <c r="D86" s="3">
        <f t="shared" si="14"/>
        <v>0.15654935423566155</v>
      </c>
      <c r="F86" s="4">
        <v>1.05</v>
      </c>
      <c r="G86" s="28">
        <f t="shared" si="15"/>
        <v>1.9047619047619045E-7</v>
      </c>
      <c r="H86" s="30">
        <f t="shared" si="18"/>
        <v>2.6437091208787994E-7</v>
      </c>
      <c r="I86" s="29">
        <f t="shared" si="16"/>
        <v>1.8918807619047616E-19</v>
      </c>
      <c r="J86" s="29">
        <f t="shared" si="17"/>
        <v>1006808644136.8398</v>
      </c>
      <c r="K86" s="35">
        <f t="shared" si="20"/>
        <v>775242655985.3667</v>
      </c>
      <c r="L86" s="34"/>
      <c r="M86" s="3">
        <f t="shared" si="12"/>
        <v>3.1707252593434411E-2</v>
      </c>
      <c r="N86" s="31">
        <f t="shared" si="19"/>
        <v>5.6193097693615301E-2</v>
      </c>
    </row>
    <row r="87" spans="1:14" ht="13.5" thickTop="1" x14ac:dyDescent="0.2">
      <c r="A87" s="4">
        <v>0.84</v>
      </c>
      <c r="B87" s="3">
        <v>0.9</v>
      </c>
      <c r="C87" s="3">
        <f t="shared" si="13"/>
        <v>0.17026817535061031</v>
      </c>
      <c r="D87" s="3">
        <f t="shared" si="14"/>
        <v>0.15324135781554929</v>
      </c>
    </row>
    <row r="88" spans="1:14" x14ac:dyDescent="0.2">
      <c r="A88" s="4">
        <v>0.85</v>
      </c>
      <c r="B88" s="3">
        <v>0.9</v>
      </c>
      <c r="C88" s="3">
        <f t="shared" si="13"/>
        <v>0.16664666965355135</v>
      </c>
      <c r="D88" s="3">
        <f t="shared" si="14"/>
        <v>0.14998200268819623</v>
      </c>
      <c r="J88" s="36" t="s">
        <v>17</v>
      </c>
    </row>
    <row r="89" spans="1:14" x14ac:dyDescent="0.2">
      <c r="A89" s="4">
        <v>0.86</v>
      </c>
      <c r="B89" s="3">
        <v>0.9</v>
      </c>
      <c r="C89" s="3">
        <f t="shared" si="13"/>
        <v>0.16307961659215769</v>
      </c>
      <c r="D89" s="3">
        <f t="shared" si="14"/>
        <v>0.14677165493294192</v>
      </c>
      <c r="J89" s="36" t="s">
        <v>18</v>
      </c>
    </row>
    <row r="90" spans="1:14" x14ac:dyDescent="0.2">
      <c r="A90" s="4">
        <v>0.87</v>
      </c>
      <c r="B90" s="3">
        <v>0.9</v>
      </c>
      <c r="C90" s="3">
        <f t="shared" si="13"/>
        <v>0.15956733816358096</v>
      </c>
      <c r="D90" s="3">
        <f t="shared" si="14"/>
        <v>0.14361060434722286</v>
      </c>
      <c r="J90" s="36" t="s">
        <v>19</v>
      </c>
    </row>
    <row r="91" spans="1:14" x14ac:dyDescent="0.2">
      <c r="A91" s="4">
        <v>0.88</v>
      </c>
      <c r="B91" s="3">
        <v>0.9</v>
      </c>
      <c r="C91" s="3">
        <f t="shared" si="13"/>
        <v>0.15611007672750302</v>
      </c>
      <c r="D91" s="3">
        <f t="shared" si="14"/>
        <v>0.14049906905475271</v>
      </c>
      <c r="J91" s="36" t="s">
        <v>20</v>
      </c>
    </row>
    <row r="92" spans="1:14" x14ac:dyDescent="0.2">
      <c r="A92" s="4">
        <v>0.89</v>
      </c>
      <c r="B92" s="3">
        <v>0.9</v>
      </c>
      <c r="C92" s="3">
        <f t="shared" si="13"/>
        <v>0.15270799988171227</v>
      </c>
      <c r="D92" s="3">
        <f t="shared" si="14"/>
        <v>0.13743719989354106</v>
      </c>
      <c r="J92" s="33"/>
    </row>
    <row r="93" spans="1:14" x14ac:dyDescent="0.2">
      <c r="A93" s="4">
        <v>0.9</v>
      </c>
      <c r="B93" s="3">
        <v>0.9</v>
      </c>
      <c r="C93" s="3">
        <f t="shared" si="13"/>
        <v>0.14936120510359183</v>
      </c>
      <c r="D93" s="3">
        <f t="shared" si="14"/>
        <v>0.13442508459323266</v>
      </c>
    </row>
    <row r="94" spans="1:14" x14ac:dyDescent="0.2">
      <c r="A94" s="4">
        <v>0.91</v>
      </c>
      <c r="B94" s="3">
        <v>0.9</v>
      </c>
      <c r="C94" s="3">
        <f t="shared" si="13"/>
        <v>0.14606972416762903</v>
      </c>
      <c r="D94" s="3">
        <f t="shared" si="14"/>
        <v>0.13146275175086614</v>
      </c>
    </row>
    <row r="95" spans="1:14" x14ac:dyDescent="0.2">
      <c r="A95" s="4">
        <v>0.92</v>
      </c>
      <c r="B95" s="3">
        <v>0.9</v>
      </c>
      <c r="C95" s="3">
        <f t="shared" si="13"/>
        <v>0.14283352734864249</v>
      </c>
      <c r="D95" s="3">
        <f t="shared" si="14"/>
        <v>0.12855017461377824</v>
      </c>
    </row>
    <row r="96" spans="1:14" x14ac:dyDescent="0.2">
      <c r="A96" s="4">
        <v>0.93</v>
      </c>
      <c r="B96" s="3">
        <v>0.9</v>
      </c>
      <c r="C96" s="3">
        <f t="shared" si="13"/>
        <v>0.13965252742002918</v>
      </c>
      <c r="D96" s="3">
        <f t="shared" si="14"/>
        <v>0.12568727467802626</v>
      </c>
    </row>
    <row r="97" spans="1:4" x14ac:dyDescent="0.2">
      <c r="A97" s="4">
        <v>0.94</v>
      </c>
      <c r="B97" s="3">
        <v>0.9</v>
      </c>
      <c r="C97" s="3">
        <f t="shared" si="13"/>
        <v>0.13652658345595445</v>
      </c>
      <c r="D97" s="3">
        <f t="shared" si="14"/>
        <v>0.12287392511035901</v>
      </c>
    </row>
    <row r="98" spans="1:4" x14ac:dyDescent="0.2">
      <c r="A98" s="4">
        <v>0.95</v>
      </c>
      <c r="B98" s="3">
        <v>0.9</v>
      </c>
      <c r="C98" s="3">
        <f t="shared" si="13"/>
        <v>0.13345550444604196</v>
      </c>
      <c r="D98" s="3">
        <f t="shared" si="14"/>
        <v>0.12010995400143776</v>
      </c>
    </row>
    <row r="99" spans="1:4" x14ac:dyDescent="0.2">
      <c r="A99" s="4">
        <v>0.96</v>
      </c>
      <c r="B99" s="3">
        <v>0.9</v>
      </c>
      <c r="C99" s="3">
        <f t="shared" si="13"/>
        <v>0.13043905273077189</v>
      </c>
      <c r="D99" s="3">
        <f t="shared" si="14"/>
        <v>0.11739514745769471</v>
      </c>
    </row>
    <row r="100" spans="1:4" x14ac:dyDescent="0.2">
      <c r="A100" s="4">
        <v>0.97</v>
      </c>
      <c r="B100" s="3">
        <v>0.9</v>
      </c>
      <c r="C100" s="3">
        <f t="shared" si="13"/>
        <v>0.1274769472654575</v>
      </c>
      <c r="D100" s="3">
        <f t="shared" si="14"/>
        <v>0.11472925253891175</v>
      </c>
    </row>
    <row r="101" spans="1:4" x14ac:dyDescent="0.2">
      <c r="A101" s="4">
        <v>0.98</v>
      </c>
      <c r="B101" s="3">
        <v>0.9</v>
      </c>
      <c r="C101" s="3">
        <f t="shared" si="13"/>
        <v>0.12456886672034764</v>
      </c>
      <c r="D101" s="3">
        <f t="shared" si="14"/>
        <v>0.11211198004831288</v>
      </c>
    </row>
    <row r="102" spans="1:4" x14ac:dyDescent="0.2">
      <c r="A102" s="4">
        <v>0.99</v>
      </c>
      <c r="B102" s="3">
        <v>0.9</v>
      </c>
      <c r="C102" s="3">
        <f t="shared" si="13"/>
        <v>0.12171445242409198</v>
      </c>
      <c r="D102" s="3">
        <f t="shared" si="14"/>
        <v>0.10954300718168279</v>
      </c>
    </row>
    <row r="103" spans="1:4" x14ac:dyDescent="0.2">
      <c r="A103" s="4">
        <v>1</v>
      </c>
      <c r="B103" s="3">
        <v>0.9</v>
      </c>
      <c r="C103" s="3">
        <f t="shared" si="13"/>
        <v>0.11891331115750799</v>
      </c>
      <c r="D103" s="3">
        <f t="shared" si="14"/>
        <v>0.10702198004175718</v>
      </c>
    </row>
    <row r="104" spans="1:4" x14ac:dyDescent="0.2">
      <c r="A104" s="4">
        <v>1.01</v>
      </c>
      <c r="B104" s="3">
        <v>0.9</v>
      </c>
      <c r="C104" s="3">
        <f t="shared" si="13"/>
        <v>0.11616501780429997</v>
      </c>
      <c r="D104" s="3">
        <f t="shared" si="14"/>
        <v>0.10454851602386997</v>
      </c>
    </row>
    <row r="105" spans="1:4" x14ac:dyDescent="0.2">
      <c r="A105" s="4">
        <v>1.02</v>
      </c>
      <c r="B105" s="3">
        <v>0.9</v>
      </c>
      <c r="C105" s="3">
        <f t="shared" si="13"/>
        <v>0.11346911786510863</v>
      </c>
      <c r="D105" s="3">
        <f t="shared" si="14"/>
        <v>0.10212220607859777</v>
      </c>
    </row>
    <row r="106" spans="1:4" x14ac:dyDescent="0.2">
      <c r="A106" s="4">
        <v>1.03</v>
      </c>
      <c r="B106" s="3">
        <v>0.9</v>
      </c>
      <c r="C106" s="3">
        <f t="shared" si="13"/>
        <v>0.11082512984100217</v>
      </c>
      <c r="D106" s="3">
        <f t="shared" si="14"/>
        <v>9.9742616856901944E-2</v>
      </c>
    </row>
    <row r="107" spans="1:4" x14ac:dyDescent="0.2">
      <c r="A107" s="4">
        <v>1.04</v>
      </c>
      <c r="B107" s="3">
        <v>0.9</v>
      </c>
      <c r="C107" s="3">
        <f t="shared" si="13"/>
        <v>0.10823254749226713</v>
      </c>
      <c r="D107" s="3">
        <f t="shared" si="14"/>
        <v>9.7409292743040415E-2</v>
      </c>
    </row>
    <row r="108" spans="1:4" x14ac:dyDescent="0.2">
      <c r="A108" s="4">
        <v>1.05</v>
      </c>
      <c r="B108" s="3">
        <v>0.9</v>
      </c>
      <c r="C108" s="3">
        <f t="shared" si="13"/>
        <v>0.10569084197811472</v>
      </c>
      <c r="D108" s="3">
        <f t="shared" si="14"/>
        <v>9.5121757780303254E-2</v>
      </c>
    </row>
    <row r="109" spans="1:4" x14ac:dyDescent="0.2">
      <c r="A109" s="4">
        <v>1.06</v>
      </c>
      <c r="B109" s="3">
        <v>0</v>
      </c>
      <c r="C109" s="3">
        <f t="shared" si="13"/>
        <v>0.10319946388268185</v>
      </c>
      <c r="D109" s="3">
        <f t="shared" si="14"/>
        <v>0</v>
      </c>
    </row>
    <row r="110" spans="1:4" x14ac:dyDescent="0.2">
      <c r="A110" s="4">
        <v>1.07</v>
      </c>
      <c r="B110" s="3">
        <v>0</v>
      </c>
      <c r="C110" s="3">
        <f t="shared" si="13"/>
        <v>0.10075784513248305</v>
      </c>
      <c r="D110" s="3">
        <f t="shared" si="14"/>
        <v>0</v>
      </c>
    </row>
    <row r="111" spans="1:4" x14ac:dyDescent="0.2">
      <c r="A111" s="4">
        <v>1.08</v>
      </c>
      <c r="B111" s="3">
        <v>0</v>
      </c>
      <c r="C111" s="3">
        <f t="shared" si="13"/>
        <v>9.8365400810253176E-2</v>
      </c>
      <c r="D111" s="3">
        <f t="shared" si="14"/>
        <v>0</v>
      </c>
    </row>
    <row r="112" spans="1:4" x14ac:dyDescent="0.2">
      <c r="A112" s="4">
        <v>1.0900000000000001</v>
      </c>
      <c r="B112" s="3">
        <v>0</v>
      </c>
      <c r="C112" s="3">
        <f t="shared" si="13"/>
        <v>9.6021530869913399E-2</v>
      </c>
      <c r="D112" s="3">
        <f t="shared" si="14"/>
        <v>0</v>
      </c>
    </row>
    <row r="113" spans="1:4" x14ac:dyDescent="0.2">
      <c r="A113" s="4">
        <v>1.1000000000000001</v>
      </c>
      <c r="B113" s="3">
        <v>0</v>
      </c>
      <c r="C113" s="3">
        <f t="shared" si="13"/>
        <v>9.3725621757193775E-2</v>
      </c>
      <c r="D113" s="3">
        <f t="shared" si="14"/>
        <v>0</v>
      </c>
    </row>
    <row r="114" spans="1:4" x14ac:dyDescent="0.2">
      <c r="A114" s="4">
        <v>1.1100000000000001</v>
      </c>
      <c r="B114" s="3">
        <v>0</v>
      </c>
      <c r="C114" s="3">
        <f t="shared" si="13"/>
        <v>9.1477047940255699E-2</v>
      </c>
      <c r="D114" s="3">
        <f t="shared" si="14"/>
        <v>0</v>
      </c>
    </row>
    <row r="115" spans="1:4" x14ac:dyDescent="0.2">
      <c r="A115" s="4">
        <v>1.1200000000000001</v>
      </c>
      <c r="B115" s="3">
        <v>0</v>
      </c>
      <c r="C115" s="3">
        <f t="shared" si="13"/>
        <v>8.9275173354473145E-2</v>
      </c>
      <c r="D115" s="3">
        <f t="shared" si="14"/>
        <v>0</v>
      </c>
    </row>
    <row r="116" spans="1:4" x14ac:dyDescent="0.2">
      <c r="A116" s="4">
        <v>1.1299999999999999</v>
      </c>
      <c r="B116" s="3">
        <v>0</v>
      </c>
      <c r="C116" s="3">
        <f t="shared" si="13"/>
        <v>8.7119352765355859E-2</v>
      </c>
      <c r="D116" s="3">
        <f t="shared" si="14"/>
        <v>0</v>
      </c>
    </row>
    <row r="117" spans="1:4" x14ac:dyDescent="0.2">
      <c r="A117" s="4">
        <v>1.1399999999999999</v>
      </c>
      <c r="B117" s="3">
        <v>0</v>
      </c>
      <c r="C117" s="3">
        <f t="shared" si="13"/>
        <v>8.5008933053429284E-2</v>
      </c>
      <c r="D117" s="3">
        <f t="shared" si="14"/>
        <v>0</v>
      </c>
    </row>
    <row r="118" spans="1:4" x14ac:dyDescent="0.2">
      <c r="A118" s="4">
        <v>1.1499999999999999</v>
      </c>
      <c r="B118" s="3">
        <v>0</v>
      </c>
      <c r="C118" s="3">
        <f t="shared" si="13"/>
        <v>8.2943254424723542E-2</v>
      </c>
      <c r="D118" s="3">
        <f t="shared" si="14"/>
        <v>0</v>
      </c>
    </row>
    <row r="119" spans="1:4" x14ac:dyDescent="0.2">
      <c r="A119" s="4">
        <v>1.1599999999999999</v>
      </c>
      <c r="B119" s="3">
        <v>0</v>
      </c>
      <c r="C119" s="3">
        <f t="shared" si="13"/>
        <v>8.0921651550367679E-2</v>
      </c>
      <c r="D119" s="3">
        <f t="shared" si="14"/>
        <v>0</v>
      </c>
    </row>
    <row r="120" spans="1:4" x14ac:dyDescent="0.2">
      <c r="A120" s="4">
        <v>1.17</v>
      </c>
      <c r="B120" s="3">
        <v>0</v>
      </c>
      <c r="C120" s="3">
        <f t="shared" si="13"/>
        <v>7.8943454638637126E-2</v>
      </c>
      <c r="D120" s="3">
        <f t="shared" si="14"/>
        <v>0</v>
      </c>
    </row>
    <row r="121" spans="1:4" x14ac:dyDescent="0.2">
      <c r="A121" s="4">
        <v>1.18</v>
      </c>
      <c r="B121" s="3">
        <v>0</v>
      </c>
      <c r="C121" s="3">
        <f t="shared" si="13"/>
        <v>7.7007990442657825E-2</v>
      </c>
      <c r="D121" s="3">
        <f t="shared" si="14"/>
        <v>0</v>
      </c>
    </row>
    <row r="122" spans="1:4" x14ac:dyDescent="0.2">
      <c r="A122" s="4">
        <v>1.19</v>
      </c>
      <c r="B122" s="3">
        <v>0</v>
      </c>
      <c r="C122" s="3">
        <f t="shared" si="13"/>
        <v>7.5114583206834451E-2</v>
      </c>
      <c r="D122" s="3">
        <f t="shared" si="14"/>
        <v>0</v>
      </c>
    </row>
    <row r="123" spans="1:4" x14ac:dyDescent="0.2">
      <c r="A123" s="4">
        <v>1.2</v>
      </c>
      <c r="B123" s="3">
        <v>0</v>
      </c>
      <c r="C123" s="3">
        <f t="shared" si="13"/>
        <v>7.3262555554936715E-2</v>
      </c>
      <c r="D123" s="3">
        <f t="shared" si="14"/>
        <v>0</v>
      </c>
    </row>
  </sheetData>
  <mergeCells count="1">
    <mergeCell ref="A1:N1"/>
  </mergeCells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10-1</vt:lpstr>
      <vt:lpstr>Problem 10-3</vt:lpstr>
      <vt:lpstr>Problem 10-5</vt:lpstr>
    </vt:vector>
  </TitlesOfParts>
  <Company>Riverside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hevans</dc:creator>
  <cp:lastModifiedBy>Donnelly, Kimberly</cp:lastModifiedBy>
  <dcterms:created xsi:type="dcterms:W3CDTF">2008-12-16T22:48:19Z</dcterms:created>
  <dcterms:modified xsi:type="dcterms:W3CDTF">2014-04-22T20:20:54Z</dcterms:modified>
</cp:coreProperties>
</file>